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trlProps/ctrlProp1.xml" ContentType="application/vnd.ms-excel.controlproperties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8" windowWidth="16356" windowHeight="9216" tabRatio="919" activeTab="3"/>
  </bookViews>
  <sheets>
    <sheet name="Mesures CO2" sheetId="23" r:id="rId1"/>
    <sheet name="Mesures  Delta C13" sheetId="24" r:id="rId2"/>
    <sheet name="CO2 anthropique" sheetId="25" r:id="rId3"/>
    <sheet name="Mixtes &amp; d13C  " sheetId="27" r:id="rId4"/>
    <sheet name="Mixte vs GIEC" sheetId="22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E29" i="27" l="1"/>
  <c r="D30" i="27" l="1"/>
  <c r="E30" i="27" s="1"/>
  <c r="E31" i="27" l="1"/>
  <c r="E21" i="22" l="1"/>
  <c r="E9" i="27" l="1"/>
  <c r="D8" i="27" s="1"/>
  <c r="E14" i="22"/>
  <c r="N15" i="27"/>
  <c r="N23" i="27"/>
  <c r="N19" i="27"/>
  <c r="M23" i="27"/>
  <c r="K23" i="27"/>
  <c r="L24" i="27"/>
  <c r="E15" i="27"/>
  <c r="E16" i="27"/>
  <c r="F16" i="27"/>
  <c r="D19" i="27"/>
  <c r="C19" i="27"/>
  <c r="D20" i="22"/>
  <c r="M19" i="27"/>
  <c r="K19" i="27"/>
  <c r="L20" i="27"/>
  <c r="M15" i="27"/>
  <c r="K15" i="27"/>
  <c r="L16" i="27"/>
  <c r="M11" i="27"/>
  <c r="N11" i="27" s="1"/>
  <c r="K11" i="27"/>
  <c r="L12" i="27" s="1"/>
  <c r="L8" i="27"/>
  <c r="T31" i="22"/>
  <c r="S29" i="22"/>
  <c r="G14" i="22"/>
  <c r="C58" i="25"/>
  <c r="D58" i="25"/>
  <c r="E58" i="25"/>
  <c r="C57" i="25"/>
  <c r="D57" i="25"/>
  <c r="E57" i="25"/>
  <c r="C56" i="25"/>
  <c r="D56" i="25"/>
  <c r="E56" i="25"/>
  <c r="D55" i="25"/>
  <c r="E55" i="25"/>
  <c r="C55" i="25"/>
  <c r="D54" i="25"/>
  <c r="E54" i="25"/>
  <c r="C54" i="25"/>
  <c r="C53" i="25"/>
  <c r="D53" i="25"/>
  <c r="E53" i="25"/>
  <c r="C52" i="25"/>
  <c r="D52" i="25"/>
  <c r="E52" i="25"/>
  <c r="E51" i="25"/>
  <c r="D51" i="25"/>
  <c r="C51" i="25"/>
  <c r="C50" i="25"/>
  <c r="D50" i="25"/>
  <c r="E50" i="25"/>
  <c r="D49" i="25"/>
  <c r="E49" i="25"/>
  <c r="C49" i="25"/>
  <c r="C48" i="25"/>
  <c r="D48" i="25"/>
  <c r="E48" i="25"/>
  <c r="D47" i="25"/>
  <c r="E47" i="25"/>
  <c r="C47" i="25"/>
  <c r="E46" i="25"/>
  <c r="D46" i="25"/>
  <c r="C46" i="25"/>
  <c r="C45" i="25"/>
  <c r="D45" i="25"/>
  <c r="E45" i="25"/>
  <c r="C44" i="25"/>
  <c r="D44" i="25"/>
  <c r="E44" i="25"/>
  <c r="E43" i="25"/>
  <c r="D43" i="25"/>
  <c r="C43" i="25"/>
  <c r="C42" i="25"/>
  <c r="D42" i="25"/>
  <c r="E42" i="25"/>
  <c r="D41" i="25"/>
  <c r="E41" i="25"/>
  <c r="C41" i="25"/>
  <c r="C40" i="25"/>
  <c r="D40" i="25"/>
  <c r="E40" i="25"/>
  <c r="D39" i="25"/>
  <c r="E39" i="25"/>
  <c r="C39" i="25"/>
  <c r="E38" i="25"/>
  <c r="D38" i="25"/>
  <c r="C38" i="25"/>
  <c r="C37" i="25"/>
  <c r="D37" i="25"/>
  <c r="E37" i="25"/>
  <c r="C36" i="25"/>
  <c r="D36" i="25"/>
  <c r="E36" i="25"/>
  <c r="E35" i="25"/>
  <c r="D35" i="25"/>
  <c r="C35" i="25"/>
  <c r="C34" i="25"/>
  <c r="D34" i="25"/>
  <c r="E34" i="25"/>
  <c r="D33" i="25"/>
  <c r="E33" i="25"/>
  <c r="C33" i="25"/>
  <c r="C32" i="25"/>
  <c r="D32" i="25"/>
  <c r="E32" i="25"/>
  <c r="D31" i="25"/>
  <c r="E31" i="25"/>
  <c r="C31" i="25"/>
  <c r="E30" i="25"/>
  <c r="D30" i="25"/>
  <c r="C30" i="25"/>
  <c r="C29" i="25"/>
  <c r="D29" i="25"/>
  <c r="E29" i="25"/>
  <c r="C28" i="25"/>
  <c r="D28" i="25"/>
  <c r="E28" i="25"/>
  <c r="E27" i="25"/>
  <c r="D27" i="25"/>
  <c r="C27" i="25"/>
  <c r="C26" i="25"/>
  <c r="D26" i="25"/>
  <c r="E26" i="25"/>
  <c r="D25" i="25"/>
  <c r="E25" i="25"/>
  <c r="C25" i="25"/>
  <c r="C24" i="25"/>
  <c r="D24" i="25"/>
  <c r="E24" i="25"/>
  <c r="D23" i="25"/>
  <c r="E23" i="25"/>
  <c r="C23" i="25"/>
  <c r="E22" i="25"/>
  <c r="D22" i="25"/>
  <c r="C22" i="25"/>
  <c r="C21" i="25"/>
  <c r="D21" i="25"/>
  <c r="E21" i="25"/>
  <c r="C20" i="25"/>
  <c r="D20" i="25"/>
  <c r="E20" i="25"/>
  <c r="E19" i="25"/>
  <c r="D19" i="25"/>
  <c r="C19" i="25"/>
  <c r="C18" i="25"/>
  <c r="D18" i="25"/>
  <c r="E18" i="25"/>
  <c r="D17" i="25"/>
  <c r="E17" i="25"/>
  <c r="C17" i="25"/>
  <c r="C16" i="25"/>
  <c r="D16" i="25"/>
  <c r="E16" i="25"/>
  <c r="D15" i="25"/>
  <c r="E15" i="25"/>
  <c r="C15" i="25"/>
  <c r="E14" i="25"/>
  <c r="D14" i="25"/>
  <c r="C14" i="25"/>
  <c r="C13" i="25"/>
  <c r="D13" i="25"/>
  <c r="E13" i="25"/>
  <c r="C12" i="25"/>
  <c r="D12" i="25"/>
  <c r="E12" i="25"/>
  <c r="E11" i="25"/>
  <c r="D11" i="25"/>
  <c r="C11" i="25"/>
  <c r="C10" i="25"/>
  <c r="D10" i="25"/>
  <c r="E10" i="25"/>
  <c r="D9" i="25"/>
  <c r="E9" i="25"/>
  <c r="C9" i="25"/>
  <c r="C8" i="25"/>
  <c r="D8" i="25"/>
  <c r="E8" i="25"/>
  <c r="D7" i="25"/>
  <c r="E7" i="25"/>
  <c r="C7" i="25"/>
  <c r="E6" i="25"/>
  <c r="D6" i="25"/>
  <c r="C6" i="25"/>
  <c r="C5" i="25"/>
  <c r="D5" i="25"/>
  <c r="E5" i="25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E447" i="23"/>
  <c r="E446" i="23"/>
  <c r="E445" i="23"/>
  <c r="F446" i="23"/>
  <c r="E444" i="23"/>
  <c r="E443" i="23"/>
  <c r="E442" i="23"/>
  <c r="E441" i="23"/>
  <c r="E440" i="23"/>
  <c r="E439" i="23"/>
  <c r="E438" i="23"/>
  <c r="F437" i="23"/>
  <c r="E437" i="23"/>
  <c r="E436" i="23"/>
  <c r="E435" i="23"/>
  <c r="E434" i="23"/>
  <c r="E433" i="23"/>
  <c r="E432" i="23"/>
  <c r="E431" i="23"/>
  <c r="E430" i="23"/>
  <c r="E429" i="23"/>
  <c r="E428" i="23"/>
  <c r="E427" i="23"/>
  <c r="E426" i="23"/>
  <c r="E425" i="23"/>
  <c r="E424" i="23"/>
  <c r="F424" i="23"/>
  <c r="E423" i="23"/>
  <c r="E422" i="23"/>
  <c r="F421" i="23"/>
  <c r="E421" i="23"/>
  <c r="E420" i="23"/>
  <c r="E419" i="23"/>
  <c r="E418" i="23"/>
  <c r="E417" i="23"/>
  <c r="F416" i="23"/>
  <c r="E416" i="23"/>
  <c r="E415" i="23"/>
  <c r="E414" i="23"/>
  <c r="E413" i="23"/>
  <c r="E412" i="23"/>
  <c r="E411" i="23"/>
  <c r="E410" i="23"/>
  <c r="E409" i="23"/>
  <c r="E408" i="23"/>
  <c r="F408" i="23"/>
  <c r="E407" i="23"/>
  <c r="E406" i="23"/>
  <c r="F405" i="23"/>
  <c r="E405" i="23"/>
  <c r="E404" i="23"/>
  <c r="E403" i="23"/>
  <c r="E402" i="23"/>
  <c r="E401" i="23"/>
  <c r="F400" i="23"/>
  <c r="E400" i="23"/>
  <c r="E399" i="23"/>
  <c r="E398" i="23"/>
  <c r="E397" i="23"/>
  <c r="E396" i="23"/>
  <c r="E395" i="23"/>
  <c r="E394" i="23"/>
  <c r="E393" i="23"/>
  <c r="E392" i="23"/>
  <c r="F392" i="23"/>
  <c r="E391" i="23"/>
  <c r="E390" i="23"/>
  <c r="F389" i="23"/>
  <c r="E389" i="23"/>
  <c r="E388" i="23"/>
  <c r="E387" i="23"/>
  <c r="E386" i="23"/>
  <c r="E385" i="23"/>
  <c r="F384" i="23"/>
  <c r="E384" i="23"/>
  <c r="E383" i="23"/>
  <c r="E382" i="23"/>
  <c r="E381" i="23"/>
  <c r="E380" i="23"/>
  <c r="E379" i="23"/>
  <c r="E378" i="23"/>
  <c r="E377" i="23"/>
  <c r="E376" i="23"/>
  <c r="E375" i="23"/>
  <c r="E374" i="23"/>
  <c r="F373" i="23"/>
  <c r="E373" i="23"/>
  <c r="E372" i="23"/>
  <c r="E371" i="23"/>
  <c r="E370" i="23"/>
  <c r="F369" i="23"/>
  <c r="E369" i="23"/>
  <c r="F371" i="23"/>
  <c r="E368" i="23"/>
  <c r="E367" i="23"/>
  <c r="E366" i="23"/>
  <c r="E365" i="23"/>
  <c r="E364" i="23"/>
  <c r="E363" i="23"/>
  <c r="E362" i="23"/>
  <c r="E361" i="23"/>
  <c r="E360" i="23"/>
  <c r="E359" i="23"/>
  <c r="E358" i="23"/>
  <c r="F357" i="23"/>
  <c r="E357" i="23"/>
  <c r="E356" i="23"/>
  <c r="E355" i="23"/>
  <c r="E354" i="23"/>
  <c r="F353" i="23"/>
  <c r="E353" i="23"/>
  <c r="F355" i="23"/>
  <c r="F352" i="23"/>
  <c r="E352" i="23"/>
  <c r="E351" i="23"/>
  <c r="E350" i="23"/>
  <c r="E349" i="23"/>
  <c r="E348" i="23"/>
  <c r="E347" i="23"/>
  <c r="E346" i="23"/>
  <c r="E345" i="23"/>
  <c r="E344" i="23"/>
  <c r="E343" i="23"/>
  <c r="E342" i="23"/>
  <c r="F341" i="23"/>
  <c r="E341" i="23"/>
  <c r="E340" i="23"/>
  <c r="E339" i="23"/>
  <c r="E338" i="23"/>
  <c r="F337" i="23"/>
  <c r="E337" i="23"/>
  <c r="F339" i="23"/>
  <c r="E336" i="23"/>
  <c r="E335" i="23"/>
  <c r="E334" i="23"/>
  <c r="E333" i="23"/>
  <c r="E332" i="23"/>
  <c r="E331" i="23"/>
  <c r="E330" i="23"/>
  <c r="E329" i="23"/>
  <c r="E328" i="23"/>
  <c r="E327" i="23"/>
  <c r="E326" i="23"/>
  <c r="F325" i="23"/>
  <c r="E325" i="23"/>
  <c r="E324" i="23"/>
  <c r="E323" i="23"/>
  <c r="E322" i="23"/>
  <c r="F321" i="23"/>
  <c r="E321" i="23"/>
  <c r="F323" i="23"/>
  <c r="F320" i="23"/>
  <c r="E320" i="23"/>
  <c r="E319" i="23"/>
  <c r="E318" i="23"/>
  <c r="E317" i="23"/>
  <c r="E316" i="23"/>
  <c r="E315" i="23"/>
  <c r="E314" i="23"/>
  <c r="E313" i="23"/>
  <c r="E312" i="23"/>
  <c r="F312" i="23"/>
  <c r="E311" i="23"/>
  <c r="E310" i="23"/>
  <c r="F309" i="23"/>
  <c r="E309" i="23"/>
  <c r="E308" i="23"/>
  <c r="E307" i="23"/>
  <c r="E306" i="23"/>
  <c r="F305" i="23"/>
  <c r="E305" i="23"/>
  <c r="F307" i="23"/>
  <c r="E304" i="23"/>
  <c r="E303" i="23"/>
  <c r="E302" i="23"/>
  <c r="E301" i="23"/>
  <c r="E300" i="23"/>
  <c r="E299" i="23"/>
  <c r="E298" i="23"/>
  <c r="E297" i="23"/>
  <c r="E296" i="23"/>
  <c r="E295" i="23"/>
  <c r="E294" i="23"/>
  <c r="F293" i="23"/>
  <c r="E293" i="23"/>
  <c r="E292" i="23"/>
  <c r="E291" i="23"/>
  <c r="E290" i="23"/>
  <c r="F289" i="23"/>
  <c r="E289" i="23"/>
  <c r="F291" i="23"/>
  <c r="F288" i="23"/>
  <c r="E288" i="23"/>
  <c r="E287" i="23"/>
  <c r="E286" i="23"/>
  <c r="E285" i="23"/>
  <c r="E284" i="23"/>
  <c r="E283" i="23"/>
  <c r="E282" i="23"/>
  <c r="E281" i="23"/>
  <c r="E280" i="23"/>
  <c r="E279" i="23"/>
  <c r="E278" i="23"/>
  <c r="F277" i="23"/>
  <c r="E277" i="23"/>
  <c r="E276" i="23"/>
  <c r="E275" i="23"/>
  <c r="E274" i="23"/>
  <c r="F273" i="23"/>
  <c r="E273" i="23"/>
  <c r="F275" i="23"/>
  <c r="E272" i="23"/>
  <c r="E271" i="23"/>
  <c r="E270" i="23"/>
  <c r="E269" i="23"/>
  <c r="E268" i="23"/>
  <c r="E267" i="23"/>
  <c r="E266" i="23"/>
  <c r="E265" i="23"/>
  <c r="E264" i="23"/>
  <c r="E263" i="23"/>
  <c r="E262" i="23"/>
  <c r="F261" i="23"/>
  <c r="E261" i="23"/>
  <c r="E260" i="23"/>
  <c r="E259" i="23"/>
  <c r="E258" i="23"/>
  <c r="F257" i="23"/>
  <c r="E257" i="23"/>
  <c r="F259" i="23"/>
  <c r="F256" i="23"/>
  <c r="E256" i="23"/>
  <c r="E255" i="23"/>
  <c r="E254" i="23"/>
  <c r="E253" i="23"/>
  <c r="E252" i="23"/>
  <c r="F252" i="23"/>
  <c r="E251" i="23"/>
  <c r="E250" i="23"/>
  <c r="E249" i="23"/>
  <c r="E248" i="23"/>
  <c r="F248" i="23"/>
  <c r="E247" i="23"/>
  <c r="E246" i="23"/>
  <c r="F245" i="23"/>
  <c r="E245" i="23"/>
  <c r="E244" i="23"/>
  <c r="E243" i="23"/>
  <c r="E242" i="23"/>
  <c r="F241" i="23"/>
  <c r="E241" i="23"/>
  <c r="F243" i="23"/>
  <c r="E240" i="23"/>
  <c r="E239" i="23"/>
  <c r="E238" i="23"/>
  <c r="E237" i="23"/>
  <c r="E236" i="23"/>
  <c r="E235" i="23"/>
  <c r="E234" i="23"/>
  <c r="E233" i="23"/>
  <c r="E232" i="23"/>
  <c r="E231" i="23"/>
  <c r="E230" i="23"/>
  <c r="F229" i="23"/>
  <c r="E229" i="23"/>
  <c r="E228" i="23"/>
  <c r="E227" i="23"/>
  <c r="E226" i="23"/>
  <c r="F225" i="23"/>
  <c r="E225" i="23"/>
  <c r="F227" i="23"/>
  <c r="F224" i="23"/>
  <c r="E224" i="23"/>
  <c r="E223" i="23"/>
  <c r="E222" i="23"/>
  <c r="E221" i="23"/>
  <c r="E220" i="23"/>
  <c r="F220" i="23"/>
  <c r="E219" i="23"/>
  <c r="E218" i="23"/>
  <c r="E217" i="23"/>
  <c r="E216" i="23"/>
  <c r="F216" i="23"/>
  <c r="E215" i="23"/>
  <c r="E214" i="23"/>
  <c r="F213" i="23"/>
  <c r="E213" i="23"/>
  <c r="E212" i="23"/>
  <c r="E211" i="23"/>
  <c r="E210" i="23"/>
  <c r="F209" i="23"/>
  <c r="E209" i="23"/>
  <c r="F211" i="23"/>
  <c r="F208" i="23"/>
  <c r="E208" i="23"/>
  <c r="E207" i="23"/>
  <c r="E206" i="23"/>
  <c r="E205" i="23"/>
  <c r="E204" i="23"/>
  <c r="E203" i="23"/>
  <c r="E202" i="23"/>
  <c r="E201" i="23"/>
  <c r="E200" i="23"/>
  <c r="F200" i="23"/>
  <c r="E199" i="23"/>
  <c r="E198" i="23"/>
  <c r="F197" i="23"/>
  <c r="E197" i="23"/>
  <c r="E196" i="23"/>
  <c r="E195" i="23"/>
  <c r="E194" i="23"/>
  <c r="F193" i="23"/>
  <c r="E193" i="23"/>
  <c r="F195" i="23"/>
  <c r="F192" i="23"/>
  <c r="E192" i="23"/>
  <c r="E191" i="23"/>
  <c r="E190" i="23"/>
  <c r="E189" i="23"/>
  <c r="E188" i="23"/>
  <c r="E187" i="23"/>
  <c r="E186" i="23"/>
  <c r="E185" i="23"/>
  <c r="E184" i="23"/>
  <c r="E183" i="23"/>
  <c r="E182" i="23"/>
  <c r="F181" i="23"/>
  <c r="E181" i="23"/>
  <c r="E180" i="23"/>
  <c r="E179" i="23"/>
  <c r="E178" i="23"/>
  <c r="F177" i="23"/>
  <c r="E177" i="23"/>
  <c r="F179" i="23"/>
  <c r="F176" i="23"/>
  <c r="E176" i="23"/>
  <c r="E175" i="23"/>
  <c r="E174" i="23"/>
  <c r="E173" i="23"/>
  <c r="E172" i="23"/>
  <c r="E171" i="23"/>
  <c r="E170" i="23"/>
  <c r="E169" i="23"/>
  <c r="E168" i="23"/>
  <c r="E167" i="23"/>
  <c r="E166" i="23"/>
  <c r="F165" i="23"/>
  <c r="E165" i="23"/>
  <c r="E164" i="23"/>
  <c r="E163" i="23"/>
  <c r="E162" i="23"/>
  <c r="F161" i="23"/>
  <c r="E161" i="23"/>
  <c r="F163" i="23"/>
  <c r="F160" i="23"/>
  <c r="E160" i="23"/>
  <c r="E159" i="23"/>
  <c r="E158" i="23"/>
  <c r="E157" i="23"/>
  <c r="E156" i="23"/>
  <c r="F156" i="23"/>
  <c r="E155" i="23"/>
  <c r="E154" i="23"/>
  <c r="E153" i="23"/>
  <c r="E152" i="23"/>
  <c r="E151" i="23"/>
  <c r="E150" i="23"/>
  <c r="E149" i="23"/>
  <c r="E148" i="23"/>
  <c r="F149" i="23"/>
  <c r="E147" i="23"/>
  <c r="F146" i="23"/>
  <c r="E146" i="23"/>
  <c r="E145" i="23"/>
  <c r="F144" i="23"/>
  <c r="E144" i="23"/>
  <c r="F145" i="23"/>
  <c r="E143" i="23"/>
  <c r="F142" i="23"/>
  <c r="E142" i="23"/>
  <c r="F141" i="23"/>
  <c r="E141" i="23"/>
  <c r="E140" i="23"/>
  <c r="F140" i="23"/>
  <c r="E139" i="23"/>
  <c r="E138" i="23"/>
  <c r="F137" i="23"/>
  <c r="E137" i="23"/>
  <c r="E136" i="23"/>
  <c r="E135" i="23"/>
  <c r="E134" i="23"/>
  <c r="F133" i="23"/>
  <c r="E133" i="23"/>
  <c r="F132" i="23"/>
  <c r="E132" i="23"/>
  <c r="E131" i="23"/>
  <c r="E130" i="23"/>
  <c r="E129" i="23"/>
  <c r="F131" i="23"/>
  <c r="F128" i="23"/>
  <c r="E128" i="23"/>
  <c r="E127" i="23"/>
  <c r="E126" i="23"/>
  <c r="E125" i="23"/>
  <c r="E124" i="23"/>
  <c r="E123" i="23"/>
  <c r="E122" i="23"/>
  <c r="E121" i="23"/>
  <c r="E120" i="23"/>
  <c r="E119" i="23"/>
  <c r="F118" i="23"/>
  <c r="E118" i="23"/>
  <c r="E117" i="23"/>
  <c r="E116" i="23"/>
  <c r="F117" i="23"/>
  <c r="E115" i="23"/>
  <c r="F114" i="23"/>
  <c r="E114" i="23"/>
  <c r="E113" i="23"/>
  <c r="F112" i="23"/>
  <c r="E112" i="23"/>
  <c r="F113" i="23"/>
  <c r="E111" i="23"/>
  <c r="F110" i="23"/>
  <c r="E110" i="23"/>
  <c r="F109" i="23"/>
  <c r="E109" i="23"/>
  <c r="E108" i="23"/>
  <c r="F108" i="23"/>
  <c r="E107" i="23"/>
  <c r="E106" i="23"/>
  <c r="E105" i="23"/>
  <c r="E104" i="23"/>
  <c r="E103" i="23"/>
  <c r="E102" i="23"/>
  <c r="E101" i="23"/>
  <c r="E100" i="23"/>
  <c r="E99" i="23"/>
  <c r="E98" i="23"/>
  <c r="F97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F85" i="23"/>
  <c r="E84" i="23"/>
  <c r="E83" i="23"/>
  <c r="E82" i="23"/>
  <c r="F81" i="23"/>
  <c r="E81" i="23"/>
  <c r="E80" i="23"/>
  <c r="E79" i="23"/>
  <c r="E78" i="23"/>
  <c r="F77" i="23"/>
  <c r="E77" i="23"/>
  <c r="E76" i="23"/>
  <c r="E75" i="23"/>
  <c r="E74" i="23"/>
  <c r="E73" i="23"/>
  <c r="E72" i="23"/>
  <c r="E71" i="23"/>
  <c r="E70" i="23"/>
  <c r="E69" i="23"/>
  <c r="F69" i="23"/>
  <c r="E68" i="23"/>
  <c r="E67" i="23"/>
  <c r="E66" i="23"/>
  <c r="F65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F49" i="23"/>
  <c r="E49" i="23"/>
  <c r="E48" i="23"/>
  <c r="E47" i="23"/>
  <c r="E46" i="23"/>
  <c r="F45" i="23"/>
  <c r="E45" i="23"/>
  <c r="E44" i="23"/>
  <c r="E43" i="23"/>
  <c r="E42" i="23"/>
  <c r="E41" i="23"/>
  <c r="E40" i="23"/>
  <c r="E39" i="23"/>
  <c r="E38" i="23"/>
  <c r="E37" i="23"/>
  <c r="F37" i="23"/>
  <c r="E36" i="23"/>
  <c r="E35" i="23"/>
  <c r="E34" i="23"/>
  <c r="F33" i="23"/>
  <c r="E33" i="23"/>
  <c r="E32" i="23"/>
  <c r="E31" i="23"/>
  <c r="E30" i="23"/>
  <c r="F32" i="23"/>
  <c r="E29" i="23"/>
  <c r="E28" i="23"/>
  <c r="E27" i="23"/>
  <c r="E26" i="23"/>
  <c r="E25" i="23"/>
  <c r="E24" i="23"/>
  <c r="E23" i="23"/>
  <c r="E22" i="23"/>
  <c r="F24" i="23"/>
  <c r="E21" i="23"/>
  <c r="F21" i="23"/>
  <c r="E20" i="23"/>
  <c r="E19" i="23"/>
  <c r="E18" i="23"/>
  <c r="F17" i="23"/>
  <c r="E17" i="23"/>
  <c r="E16" i="23"/>
  <c r="E15" i="23"/>
  <c r="E14" i="23"/>
  <c r="F16" i="23"/>
  <c r="E13" i="23"/>
  <c r="E12" i="23"/>
  <c r="E11" i="23"/>
  <c r="E10" i="23"/>
  <c r="E9" i="23"/>
  <c r="F6" i="23"/>
  <c r="F5" i="23"/>
  <c r="F4" i="23"/>
  <c r="E49" i="22"/>
  <c r="E50" i="22"/>
  <c r="E55" i="22"/>
  <c r="D49" i="22"/>
  <c r="D54" i="22"/>
  <c r="E20" i="22"/>
  <c r="C20" i="22"/>
  <c r="C21" i="22"/>
  <c r="T23" i="22"/>
  <c r="S23" i="22" s="1"/>
  <c r="S32" i="22" s="1"/>
  <c r="S22" i="22"/>
  <c r="S30" i="22"/>
  <c r="F15" i="22"/>
  <c r="F10" i="22"/>
  <c r="F55" i="23"/>
  <c r="F52" i="23"/>
  <c r="F54" i="23"/>
  <c r="F152" i="23"/>
  <c r="F153" i="23"/>
  <c r="F154" i="23"/>
  <c r="F174" i="23"/>
  <c r="F173" i="23"/>
  <c r="F206" i="23"/>
  <c r="F205" i="23"/>
  <c r="F238" i="23"/>
  <c r="F237" i="23"/>
  <c r="F270" i="23"/>
  <c r="F269" i="23"/>
  <c r="F302" i="23"/>
  <c r="F301" i="23"/>
  <c r="F334" i="23"/>
  <c r="F333" i="23"/>
  <c r="F366" i="23"/>
  <c r="F365" i="23"/>
  <c r="F414" i="23"/>
  <c r="F413" i="23"/>
  <c r="F412" i="23"/>
  <c r="F7" i="23"/>
  <c r="F11" i="23"/>
  <c r="F10" i="23"/>
  <c r="F8" i="23"/>
  <c r="F43" i="23"/>
  <c r="F42" i="23"/>
  <c r="F40" i="23"/>
  <c r="F53" i="23"/>
  <c r="F75" i="23"/>
  <c r="F74" i="23"/>
  <c r="F72" i="23"/>
  <c r="F107" i="23"/>
  <c r="F106" i="23"/>
  <c r="F104" i="23"/>
  <c r="F172" i="23"/>
  <c r="F204" i="23"/>
  <c r="F236" i="23"/>
  <c r="F268" i="23"/>
  <c r="F300" i="23"/>
  <c r="F332" i="23"/>
  <c r="F364" i="23"/>
  <c r="F9" i="23"/>
  <c r="F30" i="23"/>
  <c r="F31" i="23"/>
  <c r="F41" i="23"/>
  <c r="F62" i="23"/>
  <c r="F63" i="23"/>
  <c r="F60" i="23"/>
  <c r="F73" i="23"/>
  <c r="F95" i="23"/>
  <c r="F94" i="23"/>
  <c r="F92" i="23"/>
  <c r="F105" i="23"/>
  <c r="F126" i="23"/>
  <c r="F125" i="23"/>
  <c r="F387" i="23"/>
  <c r="F385" i="23"/>
  <c r="F430" i="23"/>
  <c r="F429" i="23"/>
  <c r="F428" i="23"/>
  <c r="F12" i="23"/>
  <c r="F19" i="23"/>
  <c r="F18" i="23"/>
  <c r="F29" i="23"/>
  <c r="F51" i="23"/>
  <c r="F50" i="23"/>
  <c r="F48" i="23"/>
  <c r="F61" i="23"/>
  <c r="F83" i="23"/>
  <c r="F82" i="23"/>
  <c r="F80" i="23"/>
  <c r="F93" i="23"/>
  <c r="F124" i="23"/>
  <c r="F139" i="23"/>
  <c r="F138" i="23"/>
  <c r="F136" i="23"/>
  <c r="F87" i="23"/>
  <c r="F84" i="23"/>
  <c r="F86" i="23"/>
  <c r="F103" i="23"/>
  <c r="F100" i="23"/>
  <c r="F102" i="23"/>
  <c r="F190" i="23"/>
  <c r="F189" i="23"/>
  <c r="F286" i="23"/>
  <c r="F285" i="23"/>
  <c r="F318" i="23"/>
  <c r="F317" i="23"/>
  <c r="F350" i="23"/>
  <c r="F349" i="23"/>
  <c r="F382" i="23"/>
  <c r="F381" i="23"/>
  <c r="F380" i="23"/>
  <c r="F403" i="23"/>
  <c r="F401" i="23"/>
  <c r="F20" i="23"/>
  <c r="F27" i="23"/>
  <c r="F26" i="23"/>
  <c r="F59" i="23"/>
  <c r="F58" i="23"/>
  <c r="F56" i="23"/>
  <c r="F90" i="23"/>
  <c r="F91" i="23"/>
  <c r="F88" i="23"/>
  <c r="F101" i="23"/>
  <c r="F188" i="23"/>
  <c r="F284" i="23"/>
  <c r="F316" i="23"/>
  <c r="F348" i="23"/>
  <c r="F23" i="23"/>
  <c r="F22" i="23"/>
  <c r="F39" i="23"/>
  <c r="F36" i="23"/>
  <c r="F38" i="23"/>
  <c r="F71" i="23"/>
  <c r="F68" i="23"/>
  <c r="F70" i="23"/>
  <c r="F444" i="23"/>
  <c r="F445" i="23"/>
  <c r="F14" i="23"/>
  <c r="F15" i="23"/>
  <c r="F25" i="23"/>
  <c r="F46" i="23"/>
  <c r="F47" i="23"/>
  <c r="F44" i="23"/>
  <c r="F57" i="23"/>
  <c r="F78" i="23"/>
  <c r="F79" i="23"/>
  <c r="F76" i="23"/>
  <c r="F89" i="23"/>
  <c r="F121" i="23"/>
  <c r="F120" i="23"/>
  <c r="F122" i="23"/>
  <c r="F135" i="23"/>
  <c r="F134" i="23"/>
  <c r="F150" i="23"/>
  <c r="F240" i="23"/>
  <c r="F272" i="23"/>
  <c r="F304" i="23"/>
  <c r="F336" i="23"/>
  <c r="F368" i="23"/>
  <c r="F398" i="23"/>
  <c r="F396" i="23"/>
  <c r="F397" i="23"/>
  <c r="F419" i="23"/>
  <c r="F417" i="23"/>
  <c r="F435" i="23"/>
  <c r="F433" i="23"/>
  <c r="F158" i="23"/>
  <c r="F157" i="23"/>
  <c r="F222" i="23"/>
  <c r="F221" i="23"/>
  <c r="F254" i="23"/>
  <c r="F253" i="23"/>
  <c r="F13" i="23"/>
  <c r="F28" i="23"/>
  <c r="F35" i="23"/>
  <c r="F34" i="23"/>
  <c r="F67" i="23"/>
  <c r="F66" i="23"/>
  <c r="F64" i="23"/>
  <c r="F99" i="23"/>
  <c r="F98" i="23"/>
  <c r="F96" i="23"/>
  <c r="F129" i="23"/>
  <c r="F130" i="23"/>
  <c r="F432" i="23"/>
  <c r="F127" i="23"/>
  <c r="F175" i="23"/>
  <c r="F186" i="23"/>
  <c r="F239" i="23"/>
  <c r="F266" i="23"/>
  <c r="F335" i="23"/>
  <c r="F362" i="23"/>
  <c r="F399" i="23"/>
  <c r="F442" i="23"/>
  <c r="F111" i="23"/>
  <c r="F143" i="23"/>
  <c r="F162" i="23"/>
  <c r="F167" i="23"/>
  <c r="F178" i="23"/>
  <c r="F183" i="23"/>
  <c r="F194" i="23"/>
  <c r="F199" i="23"/>
  <c r="F210" i="23"/>
  <c r="F215" i="23"/>
  <c r="F226" i="23"/>
  <c r="F231" i="23"/>
  <c r="F242" i="23"/>
  <c r="F247" i="23"/>
  <c r="F258" i="23"/>
  <c r="F263" i="23"/>
  <c r="F274" i="23"/>
  <c r="F279" i="23"/>
  <c r="F290" i="23"/>
  <c r="F295" i="23"/>
  <c r="F306" i="23"/>
  <c r="F311" i="23"/>
  <c r="F322" i="23"/>
  <c r="F327" i="23"/>
  <c r="F338" i="23"/>
  <c r="F343" i="23"/>
  <c r="F354" i="23"/>
  <c r="F359" i="23"/>
  <c r="F370" i="23"/>
  <c r="F375" i="23"/>
  <c r="F386" i="23"/>
  <c r="F391" i="23"/>
  <c r="F402" i="23"/>
  <c r="F407" i="23"/>
  <c r="F418" i="23"/>
  <c r="F423" i="23"/>
  <c r="F434" i="23"/>
  <c r="F439" i="23"/>
  <c r="F170" i="23"/>
  <c r="F207" i="23"/>
  <c r="F234" i="23"/>
  <c r="F255" i="23"/>
  <c r="F282" i="23"/>
  <c r="F298" i="23"/>
  <c r="F330" i="23"/>
  <c r="F346" i="23"/>
  <c r="F378" i="23"/>
  <c r="F415" i="23"/>
  <c r="F116" i="23"/>
  <c r="F123" i="23"/>
  <c r="F148" i="23"/>
  <c r="F155" i="23"/>
  <c r="F168" i="23"/>
  <c r="F184" i="23"/>
  <c r="F232" i="23"/>
  <c r="F264" i="23"/>
  <c r="F280" i="23"/>
  <c r="F296" i="23"/>
  <c r="F328" i="23"/>
  <c r="F344" i="23"/>
  <c r="F360" i="23"/>
  <c r="F376" i="23"/>
  <c r="F440" i="23"/>
  <c r="F159" i="23"/>
  <c r="F191" i="23"/>
  <c r="F223" i="23"/>
  <c r="F250" i="23"/>
  <c r="F271" i="23"/>
  <c r="F287" i="23"/>
  <c r="F314" i="23"/>
  <c r="F351" i="23"/>
  <c r="F383" i="23"/>
  <c r="F410" i="23"/>
  <c r="F431" i="23"/>
  <c r="F119" i="23"/>
  <c r="F151" i="23"/>
  <c r="F166" i="23"/>
  <c r="F171" i="23"/>
  <c r="F182" i="23"/>
  <c r="F187" i="23"/>
  <c r="F198" i="23"/>
  <c r="F203" i="23"/>
  <c r="F214" i="23"/>
  <c r="F219" i="23"/>
  <c r="F230" i="23"/>
  <c r="F235" i="23"/>
  <c r="F246" i="23"/>
  <c r="F251" i="23"/>
  <c r="F262" i="23"/>
  <c r="F267" i="23"/>
  <c r="F278" i="23"/>
  <c r="F283" i="23"/>
  <c r="F294" i="23"/>
  <c r="F299" i="23"/>
  <c r="F310" i="23"/>
  <c r="F315" i="23"/>
  <c r="F326" i="23"/>
  <c r="F331" i="23"/>
  <c r="F342" i="23"/>
  <c r="F347" i="23"/>
  <c r="F358" i="23"/>
  <c r="F363" i="23"/>
  <c r="F374" i="23"/>
  <c r="F379" i="23"/>
  <c r="F390" i="23"/>
  <c r="F395" i="23"/>
  <c r="F406" i="23"/>
  <c r="F411" i="23"/>
  <c r="F422" i="23"/>
  <c r="F427" i="23"/>
  <c r="F438" i="23"/>
  <c r="F443" i="23"/>
  <c r="F202" i="23"/>
  <c r="F218" i="23"/>
  <c r="F303" i="23"/>
  <c r="F319" i="23"/>
  <c r="F367" i="23"/>
  <c r="F394" i="23"/>
  <c r="F426" i="23"/>
  <c r="F115" i="23"/>
  <c r="F147" i="23"/>
  <c r="F164" i="23"/>
  <c r="F169" i="23"/>
  <c r="F180" i="23"/>
  <c r="F185" i="23"/>
  <c r="F196" i="23"/>
  <c r="F201" i="23"/>
  <c r="F212" i="23"/>
  <c r="F217" i="23"/>
  <c r="F228" i="23"/>
  <c r="F233" i="23"/>
  <c r="F244" i="23"/>
  <c r="F249" i="23"/>
  <c r="F260" i="23"/>
  <c r="F265" i="23"/>
  <c r="F276" i="23"/>
  <c r="F281" i="23"/>
  <c r="F292" i="23"/>
  <c r="F297" i="23"/>
  <c r="F308" i="23"/>
  <c r="F313" i="23"/>
  <c r="F324" i="23"/>
  <c r="F329" i="23"/>
  <c r="F340" i="23"/>
  <c r="F345" i="23"/>
  <c r="F356" i="23"/>
  <c r="F361" i="23"/>
  <c r="F372" i="23"/>
  <c r="F377" i="23"/>
  <c r="F388" i="23"/>
  <c r="F393" i="23"/>
  <c r="F404" i="23"/>
  <c r="F409" i="23"/>
  <c r="F420" i="23"/>
  <c r="F425" i="23"/>
  <c r="F436" i="23"/>
  <c r="F441" i="23"/>
  <c r="E17" i="27"/>
  <c r="F15" i="27"/>
  <c r="F17" i="27" s="1"/>
  <c r="G49" i="22"/>
  <c r="D50" i="22"/>
  <c r="E54" i="22"/>
  <c r="E56" i="22"/>
  <c r="E51" i="22"/>
  <c r="F49" i="22"/>
  <c r="G50" i="22"/>
  <c r="F50" i="22"/>
  <c r="D55" i="22"/>
  <c r="G54" i="22"/>
  <c r="F54" i="22"/>
  <c r="D51" i="22"/>
  <c r="F51" i="22"/>
  <c r="D56" i="22"/>
  <c r="F55" i="22"/>
  <c r="G55" i="22"/>
  <c r="F56" i="22"/>
  <c r="G56" i="22"/>
  <c r="G57" i="22"/>
  <c r="D7" i="27" l="1"/>
  <c r="E8" i="27"/>
  <c r="E7" i="27" s="1"/>
</calcChain>
</file>

<file path=xl/sharedStrings.xml><?xml version="1.0" encoding="utf-8"?>
<sst xmlns="http://schemas.openxmlformats.org/spreadsheetml/2006/main" count="199" uniqueCount="131">
  <si>
    <t>Date</t>
  </si>
  <si>
    <t xml:space="preserve"> </t>
  </si>
  <si>
    <t>CO2 expressed as a mole fraction in dry air, micromol/mol, abbreviated as ppm</t>
  </si>
  <si>
    <t>Annee</t>
  </si>
  <si>
    <t>Mois</t>
  </si>
  <si>
    <t>Date decimale</t>
  </si>
  <si>
    <t>31 mois consecutifs au dessus de 2ppm</t>
  </si>
  <si>
    <t xml:space="preserve"> GT    CO2</t>
  </si>
  <si>
    <t xml:space="preserve"> ppm</t>
  </si>
  <si>
    <t xml:space="preserve"> GT Carbone</t>
  </si>
  <si>
    <t>Année</t>
  </si>
  <si>
    <t>CO2 anthhropique</t>
  </si>
  <si>
    <t>Ratio isotopique du carbone 12 et 13 , dans le CO2 atmosphérique, relevés via SIO (Scripps institution Oceanography)</t>
  </si>
  <si>
    <t xml:space="preserve"> delta moyen</t>
  </si>
  <si>
    <t>SPO</t>
  </si>
  <si>
    <t>NZD</t>
  </si>
  <si>
    <t>KER</t>
  </si>
  <si>
    <t>SAM</t>
  </si>
  <si>
    <t>CHR</t>
  </si>
  <si>
    <t>KUM</t>
  </si>
  <si>
    <t>MLO</t>
  </si>
  <si>
    <t>BAJA</t>
  </si>
  <si>
    <t>LJO</t>
  </si>
  <si>
    <t>PTB</t>
  </si>
  <si>
    <t>ALT</t>
  </si>
  <si>
    <t>http://cdiac.ess-dive.lbl.gov/trends/emis/meth_reg.html</t>
  </si>
  <si>
    <t>ftp://aftp.cmdl.noaa.gov/products/trends/co2/co2_mm_gl.txt</t>
  </si>
  <si>
    <t>http://cdiac.ess-dive.lbl.gov/ftp/trends/co2/iso-sio/</t>
  </si>
  <si>
    <t xml:space="preserve">   http://biocycle.atmos.colostate.edu/shiny/carbonate/</t>
  </si>
  <si>
    <t>ppm</t>
  </si>
  <si>
    <t>13C/12C</t>
  </si>
  <si>
    <t>delta</t>
  </si>
  <si>
    <t>Standard PDB</t>
  </si>
  <si>
    <t xml:space="preserve">  1 ppm = 2,1 GT C = 2,1 Pg C</t>
  </si>
  <si>
    <t>AR5 ch 6,1</t>
  </si>
  <si>
    <t>Pg C</t>
  </si>
  <si>
    <t>Observations</t>
  </si>
  <si>
    <t>Atmosphére 1980</t>
  </si>
  <si>
    <t>Apports nets</t>
  </si>
  <si>
    <t>Atmosphère 2010</t>
  </si>
  <si>
    <t>IPCC 2013</t>
  </si>
  <si>
    <r>
      <rPr>
        <b/>
        <sz val="14"/>
        <rFont val="Symbol"/>
        <family val="1"/>
        <charset val="2"/>
      </rPr>
      <t>d</t>
    </r>
    <r>
      <rPr>
        <b/>
        <sz val="12"/>
        <rFont val="Arial"/>
        <family val="2"/>
      </rPr>
      <t>13C</t>
    </r>
  </si>
  <si>
    <t>Taux (ppm)</t>
  </si>
  <si>
    <t xml:space="preserve"> E ocean</t>
  </si>
  <si>
    <t>Atmosphère</t>
  </si>
  <si>
    <r>
      <rPr>
        <b/>
        <sz val="10"/>
        <color indexed="8"/>
        <rFont val="Calibri"/>
        <family val="2"/>
      </rPr>
      <t>≈ -</t>
    </r>
    <r>
      <rPr>
        <b/>
        <sz val="10"/>
        <color indexed="8"/>
        <rFont val="Arial"/>
        <family val="2"/>
      </rPr>
      <t>7,5 à -8,5</t>
    </r>
  </si>
  <si>
    <r>
      <t xml:space="preserve">Charbon </t>
    </r>
    <r>
      <rPr>
        <sz val="10"/>
        <color indexed="8"/>
        <rFont val="Calibri"/>
        <family val="2"/>
      </rPr>
      <t>≈</t>
    </r>
    <r>
      <rPr>
        <sz val="10"/>
        <color indexed="8"/>
        <rFont val="Calibri"/>
        <family val="2"/>
      </rPr>
      <t xml:space="preserve"> -25</t>
    </r>
  </si>
  <si>
    <r>
      <rPr>
        <b/>
        <sz val="12"/>
        <color indexed="8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13C</t>
    </r>
  </si>
  <si>
    <t xml:space="preserve"> E veget</t>
  </si>
  <si>
    <t xml:space="preserve">Combustibles fossiles </t>
  </si>
  <si>
    <t>→</t>
  </si>
  <si>
    <t>Pétrole ≈-28</t>
  </si>
  <si>
    <t xml:space="preserve"> E total</t>
  </si>
  <si>
    <t>Océan</t>
  </si>
  <si>
    <t>Gaz ≈ -45</t>
  </si>
  <si>
    <t>Volcans et lithosphère</t>
  </si>
  <si>
    <t>Modéle GIEC</t>
  </si>
  <si>
    <t>Apport net anthropique 100%</t>
  </si>
  <si>
    <t>Apport net naturel 0%</t>
  </si>
  <si>
    <t>Végétation</t>
  </si>
  <si>
    <t>S ocean</t>
  </si>
  <si>
    <t>S vegertation</t>
  </si>
  <si>
    <t>S total</t>
  </si>
  <si>
    <t>Modéle mixte 1</t>
  </si>
  <si>
    <t>Modéle mixte 2</t>
  </si>
  <si>
    <t>Modele mixte 3</t>
  </si>
  <si>
    <t>stock atm homme</t>
  </si>
  <si>
    <t>E homme</t>
  </si>
  <si>
    <t>stock total atm</t>
  </si>
  <si>
    <t>Naturel</t>
  </si>
  <si>
    <t>Anthropique</t>
  </si>
  <si>
    <t>13C</t>
  </si>
  <si>
    <t>12C</t>
  </si>
  <si>
    <t>SORTIE</t>
  </si>
  <si>
    <t>ENTREE</t>
  </si>
  <si>
    <r>
      <t xml:space="preserve">Homme  </t>
    </r>
    <r>
      <rPr>
        <b/>
        <sz val="11"/>
        <color indexed="8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13C= -28</t>
    </r>
  </si>
  <si>
    <r>
      <t xml:space="preserve">Océan  </t>
    </r>
    <r>
      <rPr>
        <b/>
        <sz val="12"/>
        <color indexed="8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13C = 0</t>
    </r>
  </si>
  <si>
    <t>total des entrées</t>
  </si>
  <si>
    <t>total des sorties</t>
  </si>
  <si>
    <t>anthropique -océan</t>
  </si>
  <si>
    <t>Taux</t>
  </si>
  <si>
    <t>variation annuelle</t>
  </si>
  <si>
    <t>variation annuelle lissée (ppm/an)</t>
  </si>
  <si>
    <t xml:space="preserve">Apport net anthropique </t>
  </si>
  <si>
    <t>stock naturel</t>
  </si>
  <si>
    <t>Durée séjour</t>
  </si>
  <si>
    <r>
      <rPr>
        <b/>
        <sz val="12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13C</t>
    </r>
  </si>
  <si>
    <t>Apport net anthropique 60%</t>
  </si>
  <si>
    <t>homme</t>
  </si>
  <si>
    <t>ocean</t>
  </si>
  <si>
    <t>vegetation</t>
  </si>
  <si>
    <t>Total</t>
  </si>
  <si>
    <t>apport net (ppm)</t>
  </si>
  <si>
    <r>
      <rPr>
        <b/>
        <sz val="10"/>
        <color indexed="8"/>
        <rFont val="Symbol"/>
        <family val="1"/>
        <charset val="2"/>
      </rPr>
      <t>d</t>
    </r>
    <r>
      <rPr>
        <b/>
        <sz val="10"/>
        <color indexed="8"/>
        <rFont val="Calibri"/>
        <family val="2"/>
      </rPr>
      <t>13C moyen naturel</t>
    </r>
  </si>
  <si>
    <t>Entrées  (ppm)</t>
  </si>
  <si>
    <t>Sorties (ppm)</t>
  </si>
  <si>
    <t>≈ -27 à -30</t>
  </si>
  <si>
    <t>≈ -4 à +2</t>
  </si>
  <si>
    <t>≈ -10 à 2  ?</t>
  </si>
  <si>
    <t>Autre</t>
  </si>
  <si>
    <t>?</t>
  </si>
  <si>
    <t>Modele mixte 4</t>
  </si>
  <si>
    <t>Apport net anthropique 26%</t>
  </si>
  <si>
    <t>Apport net anthropique 16%</t>
  </si>
  <si>
    <r>
      <t xml:space="preserve">Les combustibles fossiles ont un </t>
    </r>
    <r>
      <rPr>
        <b/>
        <i/>
        <sz val="12"/>
        <color indexed="8"/>
        <rFont val="Symbol"/>
        <family val="1"/>
        <charset val="2"/>
      </rPr>
      <t>d</t>
    </r>
    <r>
      <rPr>
        <i/>
        <sz val="11"/>
        <color indexed="8"/>
        <rFont val="Calibri"/>
        <family val="2"/>
      </rPr>
      <t xml:space="preserve">13C  </t>
    </r>
    <r>
      <rPr>
        <i/>
        <sz val="11"/>
        <color indexed="8"/>
        <rFont val="Calibri"/>
        <family val="2"/>
      </rPr>
      <t>≈</t>
    </r>
    <r>
      <rPr>
        <i/>
        <sz val="11"/>
        <color indexed="8"/>
        <rFont val="Calibri"/>
        <family val="2"/>
      </rPr>
      <t xml:space="preserve"> -29</t>
    </r>
  </si>
  <si>
    <t>GIEC 100% anthropique</t>
  </si>
  <si>
    <r>
      <rPr>
        <b/>
        <sz val="9"/>
        <color indexed="8"/>
        <rFont val="Symbol"/>
        <family val="1"/>
        <charset val="2"/>
      </rPr>
      <t>d</t>
    </r>
    <r>
      <rPr>
        <b/>
        <sz val="9"/>
        <color indexed="8"/>
        <rFont val="Calibri"/>
        <family val="2"/>
      </rPr>
      <t xml:space="preserve"> 13C mixte 1</t>
    </r>
  </si>
  <si>
    <t>≈ -15 à -30</t>
  </si>
  <si>
    <r>
      <t xml:space="preserve">Apport </t>
    </r>
    <r>
      <rPr>
        <b/>
        <sz val="11"/>
        <color indexed="8"/>
        <rFont val="Calibri"/>
        <family val="2"/>
      </rPr>
      <t xml:space="preserve">net </t>
    </r>
    <r>
      <rPr>
        <sz val="11"/>
        <color theme="1"/>
        <rFont val="Calibri"/>
        <family val="2"/>
        <scheme val="minor"/>
      </rPr>
      <t xml:space="preserve">naturel </t>
    </r>
  </si>
  <si>
    <r>
      <t xml:space="preserve">Apport </t>
    </r>
    <r>
      <rPr>
        <b/>
        <sz val="10"/>
        <color indexed="8"/>
        <rFont val="Arial"/>
        <family val="2"/>
      </rPr>
      <t>net</t>
    </r>
    <r>
      <rPr>
        <sz val="10"/>
        <color indexed="8"/>
        <rFont val="Arial"/>
        <family val="2"/>
      </rPr>
      <t xml:space="preserve"> naturel 0%</t>
    </r>
  </si>
  <si>
    <r>
      <t xml:space="preserve">Apport </t>
    </r>
    <r>
      <rPr>
        <b/>
        <sz val="10"/>
        <color indexed="8"/>
        <rFont val="Arial"/>
        <family val="2"/>
      </rPr>
      <t xml:space="preserve">net </t>
    </r>
    <r>
      <rPr>
        <sz val="10"/>
        <color indexed="8"/>
        <rFont val="Arial"/>
        <family val="2"/>
      </rPr>
      <t>naturel 40%</t>
    </r>
  </si>
  <si>
    <r>
      <t xml:space="preserve">Apport </t>
    </r>
    <r>
      <rPr>
        <b/>
        <sz val="10"/>
        <color indexed="8"/>
        <rFont val="Arial"/>
        <family val="2"/>
      </rPr>
      <t>net</t>
    </r>
    <r>
      <rPr>
        <sz val="10"/>
        <color indexed="8"/>
        <rFont val="Arial"/>
        <family val="2"/>
      </rPr>
      <t xml:space="preserve"> naturel 84%</t>
    </r>
  </si>
  <si>
    <r>
      <t xml:space="preserve">Apport </t>
    </r>
    <r>
      <rPr>
        <b/>
        <sz val="10"/>
        <color indexed="8"/>
        <rFont val="Arial"/>
        <family val="2"/>
      </rPr>
      <t>net</t>
    </r>
    <r>
      <rPr>
        <sz val="10"/>
        <color indexed="8"/>
        <rFont val="Arial"/>
        <family val="2"/>
      </rPr>
      <t xml:space="preserve"> naturel 74%</t>
    </r>
  </si>
  <si>
    <t xml:space="preserve">En moyenne sur plusieurs années </t>
  </si>
  <si>
    <t>Verification de la quasi égalite des durées de sejour CO2 anthropique et CO2 ocean</t>
  </si>
  <si>
    <t>Atmosphère 1980</t>
  </si>
  <si>
    <t>les sorties sont quasi identiques pour le CO2 anthropique et naturel</t>
  </si>
  <si>
    <t>on injecte 1 million de molécules CO2 anthropique et 1 million de molécules  CO2 océan</t>
  </si>
  <si>
    <t>on calcule le s nombre de molécules de 12C et 13C</t>
  </si>
  <si>
    <t>on supose une sortie différente pour 13C et 12C (40% versus 50%)</t>
  </si>
  <si>
    <t>Apport net anthropique 44%</t>
  </si>
  <si>
    <t>Apport net  naturel 56%</t>
  </si>
  <si>
    <t>C4  ≈  -8 à -18                 C3 ≈ -22 à -33</t>
  </si>
  <si>
    <t>l'ecart est microscopique:  32 molécules sur 500 000</t>
  </si>
  <si>
    <r>
      <t xml:space="preserve">L'océan a un </t>
    </r>
    <r>
      <rPr>
        <b/>
        <i/>
        <sz val="12"/>
        <color indexed="8"/>
        <rFont val="Symbol"/>
        <family val="1"/>
        <charset val="2"/>
      </rPr>
      <t>d</t>
    </r>
    <r>
      <rPr>
        <i/>
        <sz val="12"/>
        <color indexed="8"/>
        <rFont val="Calibri"/>
        <family val="2"/>
      </rPr>
      <t>13C  ≈ -0,5</t>
    </r>
  </si>
  <si>
    <r>
      <t xml:space="preserve">Apport </t>
    </r>
    <r>
      <rPr>
        <b/>
        <sz val="10"/>
        <color indexed="8"/>
        <rFont val="Arial"/>
        <family val="2"/>
      </rPr>
      <t>net</t>
    </r>
    <r>
      <rPr>
        <sz val="10"/>
        <color indexed="8"/>
        <rFont val="Arial"/>
        <family val="2"/>
      </rPr>
      <t xml:space="preserve">  naturel 56%</t>
    </r>
  </si>
  <si>
    <t>plantes C3</t>
  </si>
  <si>
    <t>plantes C4</t>
  </si>
  <si>
    <t>delta 13C moyen</t>
  </si>
  <si>
    <t xml:space="preserve">C3  ≈  -22 à -33             C4 = -8 à -18     </t>
  </si>
  <si>
    <t>avec proportion des entrées GIEC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</si>
</sst>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%"/>
  </numFmts>
  <fonts count="7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i/>
      <sz val="11"/>
      <name val="Arial"/>
      <family val="2"/>
    </font>
    <font>
      <sz val="10"/>
      <color indexed="8"/>
      <name val="Mangal"/>
      <family val="2"/>
    </font>
    <font>
      <sz val="10"/>
      <color indexed="9"/>
      <name val="Mangal"/>
      <family val="2"/>
    </font>
    <font>
      <sz val="10"/>
      <color indexed="10"/>
      <name val="Mangal"/>
      <family val="2"/>
    </font>
    <font>
      <sz val="10"/>
      <color indexed="23"/>
      <name val="Mangal"/>
      <family val="2"/>
    </font>
    <font>
      <sz val="10"/>
      <color indexed="17"/>
      <name val="Mangal"/>
      <family val="2"/>
    </font>
    <font>
      <sz val="10"/>
      <color indexed="19"/>
      <name val="Mangal"/>
      <family val="2"/>
    </font>
    <font>
      <sz val="10"/>
      <color indexed="63"/>
      <name val="Mangal"/>
      <family val="2"/>
    </font>
    <font>
      <sz val="10"/>
      <name val="Mangal"/>
      <family val="2"/>
    </font>
    <font>
      <b/>
      <sz val="14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4"/>
      <name val="Symbol"/>
      <family val="1"/>
      <charset val="2"/>
    </font>
    <font>
      <b/>
      <sz val="12"/>
      <color indexed="8"/>
      <name val="Symbol"/>
      <family val="1"/>
      <charset val="2"/>
    </font>
    <font>
      <b/>
      <sz val="11"/>
      <color indexed="8"/>
      <name val="Symbol"/>
      <family val="1"/>
      <charset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2"/>
      <color indexed="8"/>
      <name val="Symbol"/>
      <family val="1"/>
      <charset val="2"/>
    </font>
    <font>
      <b/>
      <sz val="10"/>
      <color indexed="8"/>
      <name val="Symbol"/>
      <family val="1"/>
      <charset val="2"/>
    </font>
    <font>
      <b/>
      <sz val="9"/>
      <color indexed="8"/>
      <name val="Symbol"/>
      <family val="1"/>
      <charset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8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u/>
      <sz val="11"/>
      <color theme="1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u/>
      <sz val="20"/>
      <color theme="1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rgb="FF0070C0"/>
      </left>
      <right style="medium">
        <color indexed="64"/>
      </right>
      <top style="thick">
        <color rgb="FF0070C0"/>
      </top>
      <bottom style="thick">
        <color rgb="FF0070C0"/>
      </bottom>
      <diagonal/>
    </border>
  </borders>
  <cellStyleXfs count="25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6" fillId="8" borderId="0" applyNumberFormat="0" applyBorder="0" applyAlignment="0" applyProtection="0"/>
    <xf numFmtId="0" fontId="1" fillId="0" borderId="0"/>
    <xf numFmtId="0" fontId="3" fillId="0" borderId="0"/>
    <xf numFmtId="0" fontId="34" fillId="0" borderId="0"/>
    <xf numFmtId="0" fontId="7" fillId="0" borderId="0"/>
    <xf numFmtId="0" fontId="7" fillId="0" borderId="0"/>
    <xf numFmtId="0" fontId="17" fillId="8" borderId="1" applyNumberFormat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48">
    <xf numFmtId="0" fontId="0" fillId="0" borderId="0" xfId="0"/>
    <xf numFmtId="0" fontId="1" fillId="0" borderId="0" xfId="14"/>
    <xf numFmtId="0" fontId="1" fillId="0" borderId="0" xfId="14" applyAlignment="1">
      <alignment horizontal="center"/>
    </xf>
    <xf numFmtId="0" fontId="1" fillId="0" borderId="2" xfId="14" applyBorder="1" applyAlignment="1">
      <alignment horizontal="center"/>
    </xf>
    <xf numFmtId="0" fontId="6" fillId="0" borderId="0" xfId="14" applyFont="1"/>
    <xf numFmtId="0" fontId="2" fillId="9" borderId="0" xfId="14" applyFont="1" applyFill="1" applyAlignment="1">
      <alignment horizontal="center" vertical="center"/>
    </xf>
    <xf numFmtId="0" fontId="4" fillId="0" borderId="0" xfId="14" applyFont="1" applyAlignment="1">
      <alignment horizontal="center" vertical="center"/>
    </xf>
    <xf numFmtId="165" fontId="1" fillId="0" borderId="0" xfId="14" applyNumberFormat="1" applyAlignment="1">
      <alignment horizontal="center"/>
    </xf>
    <xf numFmtId="0" fontId="34" fillId="0" borderId="0" xfId="16" applyAlignment="1">
      <alignment horizontal="center"/>
    </xf>
    <xf numFmtId="0" fontId="34" fillId="0" borderId="0" xfId="16"/>
    <xf numFmtId="0" fontId="38" fillId="10" borderId="0" xfId="16" applyFont="1" applyFill="1" applyAlignment="1">
      <alignment horizontal="center"/>
    </xf>
    <xf numFmtId="2" fontId="39" fillId="0" borderId="0" xfId="16" applyNumberFormat="1" applyFont="1" applyAlignment="1">
      <alignment horizontal="center"/>
    </xf>
    <xf numFmtId="2" fontId="34" fillId="0" borderId="0" xfId="16" applyNumberFormat="1" applyAlignment="1">
      <alignment horizontal="center"/>
    </xf>
    <xf numFmtId="1" fontId="34" fillId="0" borderId="0" xfId="16" applyNumberFormat="1" applyAlignment="1">
      <alignment horizontal="center"/>
    </xf>
    <xf numFmtId="0" fontId="41" fillId="0" borderId="0" xfId="14" applyFont="1" applyAlignment="1"/>
    <xf numFmtId="0" fontId="5" fillId="10" borderId="2" xfId="14" applyFont="1" applyFill="1" applyBorder="1" applyAlignment="1">
      <alignment horizontal="center"/>
    </xf>
    <xf numFmtId="0" fontId="10" fillId="14" borderId="2" xfId="14" applyFont="1" applyFill="1" applyBorder="1" applyAlignment="1">
      <alignment horizontal="center"/>
    </xf>
    <xf numFmtId="0" fontId="5" fillId="15" borderId="2" xfId="14" applyFont="1" applyFill="1" applyBorder="1" applyAlignment="1">
      <alignment horizontal="center"/>
    </xf>
    <xf numFmtId="0" fontId="1" fillId="10" borderId="2" xfId="14" applyFill="1" applyBorder="1" applyAlignment="1">
      <alignment horizontal="center"/>
    </xf>
    <xf numFmtId="164" fontId="2" fillId="14" borderId="2" xfId="14" applyNumberFormat="1" applyFont="1" applyFill="1" applyBorder="1" applyAlignment="1">
      <alignment horizontal="center"/>
    </xf>
    <xf numFmtId="0" fontId="1" fillId="11" borderId="2" xfId="14" applyFill="1" applyBorder="1" applyAlignment="1">
      <alignment horizontal="center"/>
    </xf>
    <xf numFmtId="0" fontId="42" fillId="0" borderId="0" xfId="12" applyFont="1" applyAlignment="1" applyProtection="1"/>
    <xf numFmtId="0" fontId="43" fillId="0" borderId="0" xfId="12" applyFont="1" applyAlignment="1" applyProtection="1"/>
    <xf numFmtId="0" fontId="34" fillId="0" borderId="0" xfId="16" applyFont="1"/>
    <xf numFmtId="165" fontId="34" fillId="0" borderId="0" xfId="16" applyNumberFormat="1" applyFont="1" applyAlignment="1">
      <alignment horizontal="center"/>
    </xf>
    <xf numFmtId="0" fontId="34" fillId="10" borderId="5" xfId="16" applyFont="1" applyFill="1" applyBorder="1" applyAlignment="1">
      <alignment horizontal="center"/>
    </xf>
    <xf numFmtId="0" fontId="34" fillId="10" borderId="6" xfId="16" applyFont="1" applyFill="1" applyBorder="1" applyAlignment="1">
      <alignment horizontal="center"/>
    </xf>
    <xf numFmtId="0" fontId="34" fillId="10" borderId="7" xfId="16" applyFont="1" applyFill="1" applyBorder="1" applyAlignment="1">
      <alignment horizontal="center"/>
    </xf>
    <xf numFmtId="0" fontId="1" fillId="13" borderId="0" xfId="14" applyFill="1" applyAlignment="1">
      <alignment horizontal="center"/>
    </xf>
    <xf numFmtId="0" fontId="44" fillId="10" borderId="8" xfId="16" applyFont="1" applyFill="1" applyBorder="1" applyAlignment="1">
      <alignment horizontal="center"/>
    </xf>
    <xf numFmtId="0" fontId="44" fillId="10" borderId="9" xfId="16" applyFont="1" applyFill="1" applyBorder="1" applyAlignment="1">
      <alignment horizontal="center"/>
    </xf>
    <xf numFmtId="0" fontId="44" fillId="10" borderId="10" xfId="16" applyFont="1" applyFill="1" applyBorder="1" applyAlignment="1">
      <alignment horizontal="center"/>
    </xf>
    <xf numFmtId="0" fontId="43" fillId="0" borderId="0" xfId="12" applyFont="1" applyAlignment="1" applyProtection="1">
      <alignment horizontal="center"/>
    </xf>
    <xf numFmtId="0" fontId="45" fillId="0" borderId="0" xfId="12" applyFont="1" applyAlignment="1" applyProtection="1">
      <alignment vertical="center"/>
    </xf>
    <xf numFmtId="0" fontId="0" fillId="0" borderId="0" xfId="0" applyAlignment="1">
      <alignment horizontal="center"/>
    </xf>
    <xf numFmtId="0" fontId="37" fillId="0" borderId="0" xfId="0" applyFont="1"/>
    <xf numFmtId="0" fontId="46" fillId="0" borderId="8" xfId="0" applyFont="1" applyBorder="1"/>
    <xf numFmtId="0" fontId="47" fillId="10" borderId="11" xfId="14" applyFont="1" applyFill="1" applyBorder="1" applyAlignment="1">
      <alignment horizontal="center"/>
    </xf>
    <xf numFmtId="0" fontId="47" fillId="10" borderId="12" xfId="14" applyFont="1" applyFill="1" applyBorder="1" applyAlignment="1">
      <alignment horizontal="center"/>
    </xf>
    <xf numFmtId="0" fontId="37" fillId="9" borderId="13" xfId="0" applyFont="1" applyFill="1" applyBorder="1" applyAlignment="1">
      <alignment horizontal="center"/>
    </xf>
    <xf numFmtId="0" fontId="37" fillId="9" borderId="11" xfId="0" applyFont="1" applyFill="1" applyBorder="1" applyAlignment="1">
      <alignment horizontal="center"/>
    </xf>
    <xf numFmtId="0" fontId="0" fillId="9" borderId="14" xfId="0" applyFill="1" applyBorder="1" applyAlignment="1">
      <alignment horizontal="right"/>
    </xf>
    <xf numFmtId="0" fontId="0" fillId="9" borderId="15" xfId="0" applyFill="1" applyBorder="1" applyAlignment="1">
      <alignment horizontal="center"/>
    </xf>
    <xf numFmtId="0" fontId="37" fillId="9" borderId="16" xfId="0" applyFont="1" applyFill="1" applyBorder="1" applyAlignment="1">
      <alignment horizontal="center"/>
    </xf>
    <xf numFmtId="0" fontId="22" fillId="0" borderId="17" xfId="14" applyFont="1" applyBorder="1" applyAlignment="1">
      <alignment horizontal="center"/>
    </xf>
    <xf numFmtId="0" fontId="47" fillId="10" borderId="2" xfId="14" applyFont="1" applyFill="1" applyBorder="1" applyAlignment="1">
      <alignment horizontal="center"/>
    </xf>
    <xf numFmtId="165" fontId="47" fillId="10" borderId="18" xfId="14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9" borderId="11" xfId="14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0" fillId="0" borderId="4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37" fillId="10" borderId="18" xfId="0" applyFont="1" applyFill="1" applyBorder="1" applyAlignment="1">
      <alignment horizontal="center"/>
    </xf>
    <xf numFmtId="0" fontId="22" fillId="16" borderId="19" xfId="14" applyFont="1" applyFill="1" applyBorder="1" applyAlignment="1"/>
    <xf numFmtId="1" fontId="48" fillId="16" borderId="2" xfId="0" applyNumberFormat="1" applyFont="1" applyFill="1" applyBorder="1" applyAlignment="1">
      <alignment horizontal="center"/>
    </xf>
    <xf numFmtId="0" fontId="22" fillId="16" borderId="18" xfId="14" applyFont="1" applyFill="1" applyBorder="1" applyAlignment="1">
      <alignment horizontal="center"/>
    </xf>
    <xf numFmtId="0" fontId="49" fillId="11" borderId="19" xfId="14" applyFont="1" applyFill="1" applyBorder="1" applyAlignment="1">
      <alignment horizontal="center"/>
    </xf>
    <xf numFmtId="16" fontId="49" fillId="11" borderId="2" xfId="14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9" fillId="17" borderId="20" xfId="0" applyFont="1" applyFill="1" applyBorder="1" applyAlignment="1"/>
    <xf numFmtId="0" fontId="0" fillId="9" borderId="21" xfId="0" applyFill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center"/>
    </xf>
    <xf numFmtId="0" fontId="50" fillId="10" borderId="25" xfId="0" applyFont="1" applyFill="1" applyBorder="1" applyAlignment="1">
      <alignment horizontal="center"/>
    </xf>
    <xf numFmtId="0" fontId="22" fillId="18" borderId="19" xfId="14" applyFont="1" applyFill="1" applyBorder="1" applyAlignment="1"/>
    <xf numFmtId="1" fontId="48" fillId="18" borderId="2" xfId="0" applyNumberFormat="1" applyFont="1" applyFill="1" applyBorder="1" applyAlignment="1">
      <alignment horizontal="center"/>
    </xf>
    <xf numFmtId="0" fontId="22" fillId="18" borderId="18" xfId="14" applyFont="1" applyFill="1" applyBorder="1" applyAlignment="1">
      <alignment horizontal="center"/>
    </xf>
    <xf numFmtId="0" fontId="2" fillId="17" borderId="19" xfId="14" applyFont="1" applyFill="1" applyBorder="1" applyAlignment="1">
      <alignment horizontal="center"/>
    </xf>
    <xf numFmtId="0" fontId="2" fillId="17" borderId="2" xfId="14" applyFont="1" applyFill="1" applyBorder="1" applyAlignment="1">
      <alignment horizontal="center"/>
    </xf>
    <xf numFmtId="0" fontId="51" fillId="17" borderId="0" xfId="0" applyFont="1" applyFill="1" applyBorder="1" applyAlignment="1">
      <alignment horizontal="center"/>
    </xf>
    <xf numFmtId="0" fontId="19" fillId="19" borderId="19" xfId="14" applyFont="1" applyFill="1" applyBorder="1" applyAlignment="1">
      <alignment horizontal="center"/>
    </xf>
    <xf numFmtId="1" fontId="52" fillId="19" borderId="2" xfId="0" applyNumberFormat="1" applyFont="1" applyFill="1" applyBorder="1" applyAlignment="1">
      <alignment horizontal="center"/>
    </xf>
    <xf numFmtId="0" fontId="19" fillId="19" borderId="18" xfId="14" applyFont="1" applyFill="1" applyBorder="1" applyAlignment="1">
      <alignment horizontal="center"/>
    </xf>
    <xf numFmtId="0" fontId="2" fillId="16" borderId="19" xfId="14" applyFont="1" applyFill="1" applyBorder="1" applyAlignment="1">
      <alignment horizontal="center"/>
    </xf>
    <xf numFmtId="0" fontId="2" fillId="16" borderId="2" xfId="14" applyFont="1" applyFill="1" applyBorder="1" applyAlignment="1">
      <alignment horizontal="center"/>
    </xf>
    <xf numFmtId="0" fontId="2" fillId="9" borderId="19" xfId="14" applyFont="1" applyFill="1" applyBorder="1" applyAlignment="1">
      <alignment horizontal="center"/>
    </xf>
    <xf numFmtId="0" fontId="2" fillId="9" borderId="2" xfId="14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7" fillId="19" borderId="13" xfId="0" applyFont="1" applyFill="1" applyBorder="1" applyAlignment="1">
      <alignment horizontal="center"/>
    </xf>
    <xf numFmtId="0" fontId="37" fillId="19" borderId="11" xfId="0" applyFont="1" applyFill="1" applyBorder="1" applyAlignment="1">
      <alignment horizontal="center"/>
    </xf>
    <xf numFmtId="0" fontId="0" fillId="19" borderId="11" xfId="0" applyFill="1" applyBorder="1" applyAlignment="1">
      <alignment horizontal="center" wrapText="1"/>
    </xf>
    <xf numFmtId="0" fontId="0" fillId="19" borderId="12" xfId="0" applyFill="1" applyBorder="1" applyAlignment="1">
      <alignment horizontal="center"/>
    </xf>
    <xf numFmtId="0" fontId="2" fillId="18" borderId="21" xfId="14" applyFont="1" applyFill="1" applyBorder="1" applyAlignment="1">
      <alignment horizontal="center"/>
    </xf>
    <xf numFmtId="0" fontId="2" fillId="18" borderId="22" xfId="14" applyFont="1" applyFill="1" applyBorder="1" applyAlignment="1">
      <alignment horizontal="center"/>
    </xf>
    <xf numFmtId="0" fontId="51" fillId="18" borderId="6" xfId="0" applyFont="1" applyFill="1" applyBorder="1" applyAlignment="1">
      <alignment horizontal="center"/>
    </xf>
    <xf numFmtId="0" fontId="39" fillId="18" borderId="7" xfId="0" applyFont="1" applyFill="1" applyBorder="1" applyAlignment="1">
      <alignment horizontal="center" wrapText="1"/>
    </xf>
    <xf numFmtId="0" fontId="0" fillId="19" borderId="19" xfId="0" applyFill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46" fillId="16" borderId="19" xfId="0" applyFont="1" applyFill="1" applyBorder="1"/>
    <xf numFmtId="0" fontId="46" fillId="16" borderId="18" xfId="0" applyFont="1" applyFill="1" applyBorder="1" applyAlignment="1">
      <alignment horizontal="center"/>
    </xf>
    <xf numFmtId="0" fontId="0" fillId="19" borderId="21" xfId="0" applyFill="1" applyBorder="1" applyAlignment="1">
      <alignment horizontal="center"/>
    </xf>
    <xf numFmtId="0" fontId="0" fillId="20" borderId="22" xfId="0" applyFill="1" applyBorder="1" applyAlignment="1">
      <alignment horizontal="center"/>
    </xf>
    <xf numFmtId="165" fontId="53" fillId="21" borderId="26" xfId="0" applyNumberFormat="1" applyFont="1" applyFill="1" applyBorder="1" applyAlignment="1">
      <alignment horizontal="center"/>
    </xf>
    <xf numFmtId="0" fontId="46" fillId="18" borderId="19" xfId="0" applyFont="1" applyFill="1" applyBorder="1"/>
    <xf numFmtId="0" fontId="46" fillId="18" borderId="18" xfId="0" applyFont="1" applyFill="1" applyBorder="1" applyAlignment="1">
      <alignment horizontal="center"/>
    </xf>
    <xf numFmtId="0" fontId="52" fillId="19" borderId="19" xfId="0" applyFont="1" applyFill="1" applyBorder="1" applyAlignment="1">
      <alignment horizontal="center"/>
    </xf>
    <xf numFmtId="0" fontId="52" fillId="19" borderId="18" xfId="0" applyFont="1" applyFill="1" applyBorder="1" applyAlignment="1">
      <alignment horizontal="center"/>
    </xf>
    <xf numFmtId="0" fontId="54" fillId="22" borderId="26" xfId="0" applyFont="1" applyFill="1" applyBorder="1" applyAlignment="1">
      <alignment horizontal="center"/>
    </xf>
    <xf numFmtId="0" fontId="37" fillId="10" borderId="0" xfId="0" applyFont="1" applyFill="1" applyAlignment="1">
      <alignment horizontal="center"/>
    </xf>
    <xf numFmtId="0" fontId="37" fillId="10" borderId="2" xfId="0" applyFont="1" applyFill="1" applyBorder="1" applyAlignment="1">
      <alignment horizontal="center"/>
    </xf>
    <xf numFmtId="0" fontId="37" fillId="20" borderId="22" xfId="0" applyFont="1" applyFill="1" applyBorder="1" applyAlignment="1">
      <alignment horizontal="center"/>
    </xf>
    <xf numFmtId="165" fontId="50" fillId="10" borderId="26" xfId="0" applyNumberFormat="1" applyFont="1" applyFill="1" applyBorder="1" applyAlignment="1">
      <alignment horizontal="center"/>
    </xf>
    <xf numFmtId="0" fontId="38" fillId="10" borderId="0" xfId="0" applyFont="1" applyFill="1" applyAlignment="1">
      <alignment horizontal="center"/>
    </xf>
    <xf numFmtId="1" fontId="55" fillId="22" borderId="22" xfId="0" applyNumberFormat="1" applyFont="1" applyFill="1" applyBorder="1" applyAlignment="1">
      <alignment horizontal="center"/>
    </xf>
    <xf numFmtId="0" fontId="56" fillId="22" borderId="21" xfId="0" applyFont="1" applyFill="1" applyBorder="1"/>
    <xf numFmtId="0" fontId="38" fillId="0" borderId="2" xfId="0" applyFont="1" applyBorder="1" applyAlignment="1">
      <alignment horizontal="center"/>
    </xf>
    <xf numFmtId="165" fontId="38" fillId="0" borderId="2" xfId="0" applyNumberFormat="1" applyFont="1" applyBorder="1" applyAlignment="1">
      <alignment horizontal="center"/>
    </xf>
    <xf numFmtId="0" fontId="37" fillId="23" borderId="2" xfId="0" applyFont="1" applyFill="1" applyBorder="1" applyAlignment="1">
      <alignment horizontal="center"/>
    </xf>
    <xf numFmtId="0" fontId="0" fillId="23" borderId="2" xfId="0" applyFill="1" applyBorder="1" applyAlignment="1">
      <alignment horizontal="center"/>
    </xf>
    <xf numFmtId="0" fontId="37" fillId="17" borderId="2" xfId="0" applyFont="1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34" fillId="0" borderId="2" xfId="20" applyNumberFormat="1" applyFont="1" applyBorder="1" applyAlignment="1">
      <alignment horizontal="center"/>
    </xf>
    <xf numFmtId="1" fontId="34" fillId="0" borderId="2" xfId="2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4" xfId="20" applyNumberFormat="1" applyFont="1" applyBorder="1" applyAlignment="1">
      <alignment horizontal="center"/>
    </xf>
    <xf numFmtId="1" fontId="34" fillId="0" borderId="4" xfId="2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35" fillId="19" borderId="2" xfId="0" applyFont="1" applyFill="1" applyBorder="1" applyAlignment="1">
      <alignment horizontal="center"/>
    </xf>
    <xf numFmtId="1" fontId="0" fillId="19" borderId="2" xfId="0" applyNumberFormat="1" applyFill="1" applyBorder="1" applyAlignment="1">
      <alignment horizontal="center"/>
    </xf>
    <xf numFmtId="1" fontId="35" fillId="19" borderId="2" xfId="0" applyNumberFormat="1" applyFont="1" applyFill="1" applyBorder="1" applyAlignment="1">
      <alignment horizontal="center"/>
    </xf>
    <xf numFmtId="0" fontId="37" fillId="1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9" borderId="11" xfId="0" applyFill="1" applyBorder="1" applyAlignment="1">
      <alignment horizontal="center"/>
    </xf>
    <xf numFmtId="0" fontId="0" fillId="0" borderId="17" xfId="0" applyBorder="1" applyAlignment="1">
      <alignment horizontal="center"/>
    </xf>
    <xf numFmtId="9" fontId="37" fillId="10" borderId="17" xfId="20" applyFont="1" applyFill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38" fillId="10" borderId="2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6" fontId="34" fillId="0" borderId="7" xfId="20" applyNumberFormat="1" applyFont="1" applyBorder="1" applyAlignment="1">
      <alignment horizontal="center"/>
    </xf>
    <xf numFmtId="0" fontId="26" fillId="0" borderId="0" xfId="14" applyFont="1" applyAlignment="1">
      <alignment horizontal="center"/>
    </xf>
    <xf numFmtId="2" fontId="1" fillId="0" borderId="0" xfId="14" applyNumberFormat="1" applyAlignment="1">
      <alignment horizontal="center"/>
    </xf>
    <xf numFmtId="0" fontId="27" fillId="9" borderId="0" xfId="14" applyFont="1" applyFill="1" applyAlignment="1">
      <alignment horizontal="center" vertical="center"/>
    </xf>
    <xf numFmtId="0" fontId="27" fillId="10" borderId="0" xfId="14" applyFont="1" applyFill="1" applyAlignment="1">
      <alignment vertical="center"/>
    </xf>
    <xf numFmtId="0" fontId="27" fillId="10" borderId="0" xfId="14" applyFont="1" applyFill="1" applyAlignment="1">
      <alignment horizontal="center" vertical="center"/>
    </xf>
    <xf numFmtId="0" fontId="2" fillId="10" borderId="0" xfId="14" applyFont="1" applyFill="1" applyAlignment="1">
      <alignment horizontal="center" vertical="center" wrapText="1"/>
    </xf>
    <xf numFmtId="0" fontId="57" fillId="0" borderId="0" xfId="14" applyFont="1" applyAlignment="1">
      <alignment horizontal="center" vertical="center"/>
    </xf>
    <xf numFmtId="2" fontId="57" fillId="0" borderId="0" xfId="14" applyNumberFormat="1" applyFont="1" applyAlignment="1">
      <alignment horizontal="center"/>
    </xf>
    <xf numFmtId="0" fontId="26" fillId="12" borderId="0" xfId="14" applyFont="1" applyFill="1" applyAlignment="1">
      <alignment horizontal="center"/>
    </xf>
    <xf numFmtId="0" fontId="26" fillId="21" borderId="0" xfId="14" applyFont="1" applyFill="1" applyAlignment="1">
      <alignment horizontal="center"/>
    </xf>
    <xf numFmtId="0" fontId="58" fillId="0" borderId="0" xfId="12" applyFont="1" applyAlignment="1" applyProtection="1"/>
    <xf numFmtId="0" fontId="59" fillId="0" borderId="0" xfId="12" applyFont="1" applyAlignment="1" applyProtection="1"/>
    <xf numFmtId="0" fontId="0" fillId="0" borderId="5" xfId="0" applyBorder="1"/>
    <xf numFmtId="0" fontId="61" fillId="10" borderId="18" xfId="0" applyFont="1" applyFill="1" applyBorder="1" applyAlignment="1">
      <alignment horizontal="center"/>
    </xf>
    <xf numFmtId="0" fontId="61" fillId="0" borderId="2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1" fillId="10" borderId="2" xfId="0" applyFont="1" applyFill="1" applyBorder="1" applyAlignment="1">
      <alignment horizontal="center"/>
    </xf>
    <xf numFmtId="0" fontId="61" fillId="10" borderId="22" xfId="0" applyFont="1" applyFill="1" applyBorder="1" applyAlignment="1">
      <alignment horizontal="center"/>
    </xf>
    <xf numFmtId="0" fontId="37" fillId="19" borderId="16" xfId="0" applyFont="1" applyFill="1" applyBorder="1" applyAlignment="1">
      <alignment horizontal="center"/>
    </xf>
    <xf numFmtId="0" fontId="0" fillId="19" borderId="28" xfId="0" applyFill="1" applyBorder="1" applyAlignment="1">
      <alignment horizontal="center"/>
    </xf>
    <xf numFmtId="0" fontId="0" fillId="11" borderId="29" xfId="0" applyFill="1" applyBorder="1" applyAlignment="1">
      <alignment horizontal="center" wrapText="1"/>
    </xf>
    <xf numFmtId="9" fontId="63" fillId="11" borderId="30" xfId="20" applyFont="1" applyFill="1" applyBorder="1" applyAlignment="1">
      <alignment horizontal="center" wrapText="1"/>
    </xf>
    <xf numFmtId="9" fontId="64" fillId="11" borderId="30" xfId="20" applyFont="1" applyFill="1" applyBorder="1" applyAlignment="1">
      <alignment horizontal="center" wrapText="1"/>
    </xf>
    <xf numFmtId="165" fontId="63" fillId="0" borderId="27" xfId="0" applyNumberFormat="1" applyFont="1" applyBorder="1" applyAlignment="1">
      <alignment horizontal="center"/>
    </xf>
    <xf numFmtId="10" fontId="37" fillId="10" borderId="17" xfId="20" applyNumberFormat="1" applyFont="1" applyFill="1" applyBorder="1" applyAlignment="1">
      <alignment horizontal="center"/>
    </xf>
    <xf numFmtId="0" fontId="65" fillId="19" borderId="18" xfId="0" applyFont="1" applyFill="1" applyBorder="1" applyAlignment="1">
      <alignment horizontal="center"/>
    </xf>
    <xf numFmtId="1" fontId="61" fillId="0" borderId="2" xfId="0" applyNumberFormat="1" applyFont="1" applyBorder="1" applyAlignment="1">
      <alignment horizontal="center"/>
    </xf>
    <xf numFmtId="0" fontId="66" fillId="24" borderId="19" xfId="0" applyFont="1" applyFill="1" applyBorder="1"/>
    <xf numFmtId="1" fontId="67" fillId="24" borderId="2" xfId="0" applyNumberFormat="1" applyFont="1" applyFill="1" applyBorder="1" applyAlignment="1">
      <alignment horizontal="center"/>
    </xf>
    <xf numFmtId="0" fontId="65" fillId="24" borderId="18" xfId="0" applyFont="1" applyFill="1" applyBorder="1" applyAlignment="1">
      <alignment horizontal="center"/>
    </xf>
    <xf numFmtId="0" fontId="46" fillId="24" borderId="19" xfId="0" applyFont="1" applyFill="1" applyBorder="1"/>
    <xf numFmtId="165" fontId="48" fillId="24" borderId="2" xfId="0" applyNumberFormat="1" applyFont="1" applyFill="1" applyBorder="1" applyAlignment="1">
      <alignment horizontal="center"/>
    </xf>
    <xf numFmtId="9" fontId="34" fillId="0" borderId="0" xfId="20" applyFont="1" applyAlignment="1">
      <alignment horizontal="center"/>
    </xf>
    <xf numFmtId="9" fontId="34" fillId="0" borderId="0" xfId="20" applyFont="1" applyAlignment="1">
      <alignment horizontal="center"/>
    </xf>
    <xf numFmtId="0" fontId="49" fillId="9" borderId="13" xfId="0" applyFont="1" applyFill="1" applyBorder="1" applyAlignment="1">
      <alignment horizontal="center"/>
    </xf>
    <xf numFmtId="0" fontId="49" fillId="9" borderId="11" xfId="0" applyFont="1" applyFill="1" applyBorder="1" applyAlignment="1">
      <alignment horizontal="center"/>
    </xf>
    <xf numFmtId="0" fontId="68" fillId="9" borderId="15" xfId="0" applyFont="1" applyFill="1" applyBorder="1" applyAlignment="1">
      <alignment horizontal="center"/>
    </xf>
    <xf numFmtId="0" fontId="49" fillId="9" borderId="16" xfId="0" applyFont="1" applyFill="1" applyBorder="1" applyAlignment="1">
      <alignment horizontal="center"/>
    </xf>
    <xf numFmtId="0" fontId="49" fillId="10" borderId="18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/>
    </xf>
    <xf numFmtId="0" fontId="49" fillId="19" borderId="13" xfId="0" applyFont="1" applyFill="1" applyBorder="1" applyAlignment="1">
      <alignment horizontal="center"/>
    </xf>
    <xf numFmtId="0" fontId="49" fillId="19" borderId="11" xfId="0" applyFont="1" applyFill="1" applyBorder="1" applyAlignment="1">
      <alignment horizontal="center"/>
    </xf>
    <xf numFmtId="0" fontId="68" fillId="19" borderId="11" xfId="0" applyFont="1" applyFill="1" applyBorder="1" applyAlignment="1">
      <alignment horizontal="center" wrapText="1"/>
    </xf>
    <xf numFmtId="0" fontId="68" fillId="19" borderId="12" xfId="0" applyFont="1" applyFill="1" applyBorder="1" applyAlignment="1">
      <alignment horizontal="center"/>
    </xf>
    <xf numFmtId="0" fontId="68" fillId="19" borderId="19" xfId="0" applyFont="1" applyFill="1" applyBorder="1" applyAlignment="1">
      <alignment horizontal="center"/>
    </xf>
    <xf numFmtId="0" fontId="68" fillId="20" borderId="2" xfId="0" applyFont="1" applyFill="1" applyBorder="1" applyAlignment="1">
      <alignment horizontal="center"/>
    </xf>
    <xf numFmtId="0" fontId="68" fillId="10" borderId="18" xfId="0" applyFont="1" applyFill="1" applyBorder="1" applyAlignment="1">
      <alignment horizontal="center"/>
    </xf>
    <xf numFmtId="0" fontId="49" fillId="20" borderId="22" xfId="0" applyFont="1" applyFill="1" applyBorder="1" applyAlignment="1">
      <alignment horizontal="center"/>
    </xf>
    <xf numFmtId="0" fontId="68" fillId="20" borderId="22" xfId="0" applyFont="1" applyFill="1" applyBorder="1" applyAlignment="1">
      <alignment horizontal="center"/>
    </xf>
    <xf numFmtId="165" fontId="41" fillId="21" borderId="26" xfId="0" applyNumberFormat="1" applyFont="1" applyFill="1" applyBorder="1" applyAlignment="1">
      <alignment horizontal="center"/>
    </xf>
    <xf numFmtId="0" fontId="49" fillId="9" borderId="14" xfId="0" applyFont="1" applyFill="1" applyBorder="1" applyAlignment="1">
      <alignment horizontal="right"/>
    </xf>
    <xf numFmtId="0" fontId="49" fillId="9" borderId="19" xfId="0" applyFont="1" applyFill="1" applyBorder="1" applyAlignment="1">
      <alignment horizontal="center"/>
    </xf>
    <xf numFmtId="0" fontId="37" fillId="9" borderId="21" xfId="0" applyFont="1" applyFill="1" applyBorder="1" applyAlignment="1">
      <alignment horizontal="center"/>
    </xf>
    <xf numFmtId="0" fontId="34" fillId="0" borderId="0" xfId="16" applyFont="1"/>
    <xf numFmtId="0" fontId="37" fillId="19" borderId="12" xfId="0" applyFont="1" applyFill="1" applyBorder="1" applyAlignment="1">
      <alignment horizontal="center"/>
    </xf>
    <xf numFmtId="0" fontId="37" fillId="19" borderId="31" xfId="0" applyFont="1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61" fillId="10" borderId="23" xfId="0" applyFont="1" applyFill="1" applyBorder="1" applyAlignment="1">
      <alignment horizontal="center"/>
    </xf>
    <xf numFmtId="165" fontId="50" fillId="10" borderId="25" xfId="0" applyNumberFormat="1" applyFont="1" applyFill="1" applyBorder="1" applyAlignment="1">
      <alignment horizontal="center"/>
    </xf>
    <xf numFmtId="165" fontId="64" fillId="11" borderId="32" xfId="0" applyNumberFormat="1" applyFont="1" applyFill="1" applyBorder="1" applyAlignment="1">
      <alignment horizontal="center"/>
    </xf>
    <xf numFmtId="0" fontId="71" fillId="23" borderId="33" xfId="0" applyFont="1" applyFill="1" applyBorder="1" applyAlignment="1">
      <alignment horizontal="center"/>
    </xf>
    <xf numFmtId="0" fontId="0" fillId="25" borderId="27" xfId="0" applyFill="1" applyBorder="1" applyAlignment="1">
      <alignment horizontal="center"/>
    </xf>
    <xf numFmtId="0" fontId="38" fillId="0" borderId="5" xfId="0" applyFont="1" applyBorder="1" applyAlignment="1"/>
    <xf numFmtId="0" fontId="38" fillId="0" borderId="6" xfId="0" applyFont="1" applyBorder="1" applyAlignment="1">
      <alignment horizontal="center"/>
    </xf>
    <xf numFmtId="9" fontId="0" fillId="0" borderId="0" xfId="0" applyNumberFormat="1"/>
    <xf numFmtId="0" fontId="41" fillId="19" borderId="13" xfId="0" applyFont="1" applyFill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61" fillId="0" borderId="0" xfId="0" applyFont="1"/>
    <xf numFmtId="0" fontId="20" fillId="23" borderId="12" xfId="0" applyFont="1" applyFill="1" applyBorder="1" applyAlignment="1">
      <alignment horizontal="center"/>
    </xf>
    <xf numFmtId="0" fontId="0" fillId="25" borderId="0" xfId="0" applyFill="1" applyBorder="1" applyAlignment="1">
      <alignment horizontal="center"/>
    </xf>
    <xf numFmtId="0" fontId="70" fillId="0" borderId="20" xfId="0" applyFont="1" applyBorder="1" applyAlignment="1">
      <alignment horizontal="center"/>
    </xf>
    <xf numFmtId="0" fontId="0" fillId="26" borderId="0" xfId="0" applyFill="1" applyBorder="1" applyAlignment="1">
      <alignment horizontal="center"/>
    </xf>
    <xf numFmtId="0" fontId="0" fillId="19" borderId="17" xfId="0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70" fillId="0" borderId="0" xfId="0" applyFont="1" applyBorder="1" applyAlignment="1">
      <alignment horizontal="center"/>
    </xf>
    <xf numFmtId="165" fontId="60" fillId="23" borderId="34" xfId="0" applyNumberFormat="1" applyFont="1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61" fillId="10" borderId="0" xfId="0" applyFont="1" applyFill="1" applyBorder="1"/>
    <xf numFmtId="0" fontId="61" fillId="10" borderId="20" xfId="0" applyFont="1" applyFill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9" fillId="11" borderId="4" xfId="0" applyFont="1" applyFill="1" applyBorder="1" applyAlignment="1">
      <alignment horizontal="center"/>
    </xf>
    <xf numFmtId="0" fontId="49" fillId="11" borderId="4" xfId="0" applyFont="1" applyFill="1" applyBorder="1" applyAlignment="1">
      <alignment horizontal="right"/>
    </xf>
    <xf numFmtId="0" fontId="68" fillId="11" borderId="3" xfId="0" applyFont="1" applyFill="1" applyBorder="1" applyAlignment="1">
      <alignment horizontal="center"/>
    </xf>
    <xf numFmtId="0" fontId="49" fillId="11" borderId="22" xfId="0" applyFont="1" applyFill="1" applyBorder="1" applyAlignment="1">
      <alignment horizontal="center"/>
    </xf>
    <xf numFmtId="0" fontId="68" fillId="11" borderId="23" xfId="0" applyFont="1" applyFill="1" applyBorder="1" applyAlignment="1">
      <alignment horizontal="right"/>
    </xf>
    <xf numFmtId="0" fontId="68" fillId="11" borderId="24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69" fillId="11" borderId="0" xfId="0" applyFont="1" applyFill="1" applyAlignment="1">
      <alignment horizontal="center"/>
    </xf>
    <xf numFmtId="0" fontId="49" fillId="11" borderId="2" xfId="0" applyFont="1" applyFill="1" applyBorder="1" applyAlignment="1">
      <alignment horizontal="center"/>
    </xf>
    <xf numFmtId="0" fontId="41" fillId="11" borderId="2" xfId="0" applyFont="1" applyFill="1" applyBorder="1" applyAlignment="1">
      <alignment horizontal="center"/>
    </xf>
    <xf numFmtId="0" fontId="68" fillId="11" borderId="2" xfId="0" applyFont="1" applyFill="1" applyBorder="1" applyAlignment="1">
      <alignment horizontal="center"/>
    </xf>
    <xf numFmtId="0" fontId="0" fillId="11" borderId="0" xfId="0" applyFill="1"/>
    <xf numFmtId="9" fontId="34" fillId="11" borderId="0" xfId="20" applyFont="1" applyFill="1" applyAlignment="1">
      <alignment horizontal="center"/>
    </xf>
    <xf numFmtId="0" fontId="0" fillId="0" borderId="0" xfId="0" applyAlignment="1"/>
    <xf numFmtId="165" fontId="2" fillId="10" borderId="26" xfId="0" applyNumberFormat="1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37" fillId="10" borderId="13" xfId="0" applyFont="1" applyFill="1" applyBorder="1" applyAlignment="1">
      <alignment horizontal="center"/>
    </xf>
    <xf numFmtId="0" fontId="72" fillId="11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27" borderId="17" xfId="0" applyFill="1" applyBorder="1" applyAlignment="1">
      <alignment horizontal="center"/>
    </xf>
    <xf numFmtId="1" fontId="0" fillId="25" borderId="17" xfId="0" applyNumberFormat="1" applyFill="1" applyBorder="1" applyAlignment="1">
      <alignment horizontal="center"/>
    </xf>
    <xf numFmtId="1" fontId="37" fillId="27" borderId="0" xfId="0" applyNumberFormat="1" applyFont="1" applyFill="1" applyAlignment="1">
      <alignment horizontal="center"/>
    </xf>
  </cellXfs>
  <cellStyles count="25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Lien hypertexte" xfId="12" builtinId="8"/>
    <cellStyle name="Neutral" xfId="13"/>
    <cellStyle name="Normal" xfId="0" builtinId="0"/>
    <cellStyle name="Normal 2" xfId="14"/>
    <cellStyle name="Normal 3" xfId="15"/>
    <cellStyle name="Normal 4" xfId="16"/>
    <cellStyle name="Normal 4 2" xfId="17"/>
    <cellStyle name="Normal 5" xfId="18"/>
    <cellStyle name="Note" xfId="19"/>
    <cellStyle name="Pourcentage" xfId="20" builtinId="5"/>
    <cellStyle name="Pourcentage 2" xfId="21"/>
    <cellStyle name="Status" xfId="22"/>
    <cellStyle name="Text" xfId="23"/>
    <cellStyle name="Warning" xfId="2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35800327944454E-2"/>
          <c:y val="2.8953229398663693E-2"/>
          <c:w val="0.87807278924798848"/>
          <c:h val="0.86071691635774572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'Mesures CO2'!$C$4:$C$454</c:f>
              <c:numCache>
                <c:formatCode>General</c:formatCode>
                <c:ptCount val="451"/>
                <c:pt idx="0">
                  <c:v>1980.0419999999999</c:v>
                </c:pt>
                <c:pt idx="1">
                  <c:v>1980.125</c:v>
                </c:pt>
                <c:pt idx="2">
                  <c:v>1980.2080000000001</c:v>
                </c:pt>
                <c:pt idx="3">
                  <c:v>1980.2919999999999</c:v>
                </c:pt>
                <c:pt idx="4">
                  <c:v>1980.375</c:v>
                </c:pt>
                <c:pt idx="5">
                  <c:v>1980.4580000000001</c:v>
                </c:pt>
                <c:pt idx="6">
                  <c:v>1980.5419999999999</c:v>
                </c:pt>
                <c:pt idx="7">
                  <c:v>1980.625</c:v>
                </c:pt>
                <c:pt idx="8">
                  <c:v>1980.7080000000001</c:v>
                </c:pt>
                <c:pt idx="9">
                  <c:v>1980.7919999999999</c:v>
                </c:pt>
                <c:pt idx="10">
                  <c:v>1980.875</c:v>
                </c:pt>
                <c:pt idx="11">
                  <c:v>1980.9580000000001</c:v>
                </c:pt>
                <c:pt idx="12">
                  <c:v>1981.0419999999999</c:v>
                </c:pt>
                <c:pt idx="13">
                  <c:v>1981.125</c:v>
                </c:pt>
                <c:pt idx="14">
                  <c:v>1981.2080000000001</c:v>
                </c:pt>
                <c:pt idx="15">
                  <c:v>1981.2919999999999</c:v>
                </c:pt>
                <c:pt idx="16">
                  <c:v>1981.375</c:v>
                </c:pt>
                <c:pt idx="17">
                  <c:v>1981.4580000000001</c:v>
                </c:pt>
                <c:pt idx="18">
                  <c:v>1981.5419999999999</c:v>
                </c:pt>
                <c:pt idx="19">
                  <c:v>1981.625</c:v>
                </c:pt>
                <c:pt idx="20">
                  <c:v>1981.7080000000001</c:v>
                </c:pt>
                <c:pt idx="21">
                  <c:v>1981.7919999999999</c:v>
                </c:pt>
                <c:pt idx="22">
                  <c:v>1981.875</c:v>
                </c:pt>
                <c:pt idx="23">
                  <c:v>1981.9580000000001</c:v>
                </c:pt>
                <c:pt idx="24">
                  <c:v>1982.0419999999999</c:v>
                </c:pt>
                <c:pt idx="25">
                  <c:v>1982.125</c:v>
                </c:pt>
                <c:pt idx="26">
                  <c:v>1982.2080000000001</c:v>
                </c:pt>
                <c:pt idx="27">
                  <c:v>1982.2919999999999</c:v>
                </c:pt>
                <c:pt idx="28">
                  <c:v>1982.375</c:v>
                </c:pt>
                <c:pt idx="29">
                  <c:v>1982.4580000000001</c:v>
                </c:pt>
                <c:pt idx="30">
                  <c:v>1982.5419999999999</c:v>
                </c:pt>
                <c:pt idx="31">
                  <c:v>1982.625</c:v>
                </c:pt>
                <c:pt idx="32">
                  <c:v>1982.7080000000001</c:v>
                </c:pt>
                <c:pt idx="33">
                  <c:v>1982.7919999999999</c:v>
                </c:pt>
                <c:pt idx="34">
                  <c:v>1982.875</c:v>
                </c:pt>
                <c:pt idx="35">
                  <c:v>1982.9580000000001</c:v>
                </c:pt>
                <c:pt idx="36">
                  <c:v>1983.0419999999999</c:v>
                </c:pt>
                <c:pt idx="37">
                  <c:v>1983.125</c:v>
                </c:pt>
                <c:pt idx="38">
                  <c:v>1983.2080000000001</c:v>
                </c:pt>
                <c:pt idx="39">
                  <c:v>1983.2919999999999</c:v>
                </c:pt>
                <c:pt idx="40">
                  <c:v>1983.375</c:v>
                </c:pt>
                <c:pt idx="41">
                  <c:v>1983.4580000000001</c:v>
                </c:pt>
                <c:pt idx="42">
                  <c:v>1983.5419999999999</c:v>
                </c:pt>
                <c:pt idx="43">
                  <c:v>1983.625</c:v>
                </c:pt>
                <c:pt idx="44">
                  <c:v>1983.7080000000001</c:v>
                </c:pt>
                <c:pt idx="45">
                  <c:v>1983.7919999999999</c:v>
                </c:pt>
                <c:pt idx="46">
                  <c:v>1983.875</c:v>
                </c:pt>
                <c:pt idx="47">
                  <c:v>1983.9580000000001</c:v>
                </c:pt>
                <c:pt idx="48">
                  <c:v>1984.0419999999999</c:v>
                </c:pt>
                <c:pt idx="49">
                  <c:v>1984.125</c:v>
                </c:pt>
                <c:pt idx="50">
                  <c:v>1984.2080000000001</c:v>
                </c:pt>
                <c:pt idx="51">
                  <c:v>1984.2919999999999</c:v>
                </c:pt>
                <c:pt idx="52">
                  <c:v>1984.375</c:v>
                </c:pt>
                <c:pt idx="53">
                  <c:v>1984.4580000000001</c:v>
                </c:pt>
                <c:pt idx="54">
                  <c:v>1984.5419999999999</c:v>
                </c:pt>
                <c:pt idx="55">
                  <c:v>1984.625</c:v>
                </c:pt>
                <c:pt idx="56">
                  <c:v>1984.7080000000001</c:v>
                </c:pt>
                <c:pt idx="57">
                  <c:v>1984.7919999999999</c:v>
                </c:pt>
                <c:pt idx="58">
                  <c:v>1984.875</c:v>
                </c:pt>
                <c:pt idx="59">
                  <c:v>1984.9580000000001</c:v>
                </c:pt>
                <c:pt idx="60">
                  <c:v>1985.0419999999999</c:v>
                </c:pt>
                <c:pt idx="61">
                  <c:v>1985.125</c:v>
                </c:pt>
                <c:pt idx="62">
                  <c:v>1985.2080000000001</c:v>
                </c:pt>
                <c:pt idx="63">
                  <c:v>1985.2919999999999</c:v>
                </c:pt>
                <c:pt idx="64">
                  <c:v>1985.375</c:v>
                </c:pt>
                <c:pt idx="65">
                  <c:v>1985.4580000000001</c:v>
                </c:pt>
                <c:pt idx="66">
                  <c:v>1985.5419999999999</c:v>
                </c:pt>
                <c:pt idx="67">
                  <c:v>1985.625</c:v>
                </c:pt>
                <c:pt idx="68">
                  <c:v>1985.7080000000001</c:v>
                </c:pt>
                <c:pt idx="69">
                  <c:v>1985.7919999999999</c:v>
                </c:pt>
                <c:pt idx="70">
                  <c:v>1985.875</c:v>
                </c:pt>
                <c:pt idx="71">
                  <c:v>1985.9580000000001</c:v>
                </c:pt>
                <c:pt idx="72">
                  <c:v>1986.0419999999999</c:v>
                </c:pt>
                <c:pt idx="73">
                  <c:v>1986.125</c:v>
                </c:pt>
                <c:pt idx="74">
                  <c:v>1986.2080000000001</c:v>
                </c:pt>
                <c:pt idx="75">
                  <c:v>1986.2919999999999</c:v>
                </c:pt>
                <c:pt idx="76">
                  <c:v>1986.375</c:v>
                </c:pt>
                <c:pt idx="77">
                  <c:v>1986.4580000000001</c:v>
                </c:pt>
                <c:pt idx="78">
                  <c:v>1986.5419999999999</c:v>
                </c:pt>
                <c:pt idx="79">
                  <c:v>1986.625</c:v>
                </c:pt>
                <c:pt idx="80">
                  <c:v>1986.7080000000001</c:v>
                </c:pt>
                <c:pt idx="81">
                  <c:v>1986.7919999999999</c:v>
                </c:pt>
                <c:pt idx="82">
                  <c:v>1986.875</c:v>
                </c:pt>
                <c:pt idx="83">
                  <c:v>1986.9580000000001</c:v>
                </c:pt>
                <c:pt idx="84">
                  <c:v>1987.0419999999999</c:v>
                </c:pt>
                <c:pt idx="85">
                  <c:v>1987.125</c:v>
                </c:pt>
                <c:pt idx="86">
                  <c:v>1987.2080000000001</c:v>
                </c:pt>
                <c:pt idx="87">
                  <c:v>1987.2919999999999</c:v>
                </c:pt>
                <c:pt idx="88">
                  <c:v>1987.375</c:v>
                </c:pt>
                <c:pt idx="89">
                  <c:v>1987.4580000000001</c:v>
                </c:pt>
                <c:pt idx="90">
                  <c:v>1987.5419999999999</c:v>
                </c:pt>
                <c:pt idx="91">
                  <c:v>1987.625</c:v>
                </c:pt>
                <c:pt idx="92">
                  <c:v>1987.7080000000001</c:v>
                </c:pt>
                <c:pt idx="93">
                  <c:v>1987.7919999999999</c:v>
                </c:pt>
                <c:pt idx="94">
                  <c:v>1987.875</c:v>
                </c:pt>
                <c:pt idx="95">
                  <c:v>1987.9580000000001</c:v>
                </c:pt>
                <c:pt idx="96">
                  <c:v>1988.0419999999999</c:v>
                </c:pt>
                <c:pt idx="97">
                  <c:v>1988.125</c:v>
                </c:pt>
                <c:pt idx="98">
                  <c:v>1988.2080000000001</c:v>
                </c:pt>
                <c:pt idx="99">
                  <c:v>1988.2919999999999</c:v>
                </c:pt>
                <c:pt idx="100">
                  <c:v>1988.375</c:v>
                </c:pt>
                <c:pt idx="101">
                  <c:v>1988.4580000000001</c:v>
                </c:pt>
                <c:pt idx="102">
                  <c:v>1988.5419999999999</c:v>
                </c:pt>
                <c:pt idx="103">
                  <c:v>1988.625</c:v>
                </c:pt>
                <c:pt idx="104">
                  <c:v>1988.7080000000001</c:v>
                </c:pt>
                <c:pt idx="105">
                  <c:v>1988.7919999999999</c:v>
                </c:pt>
                <c:pt idx="106">
                  <c:v>1988.875</c:v>
                </c:pt>
                <c:pt idx="107">
                  <c:v>1988.9580000000001</c:v>
                </c:pt>
                <c:pt idx="108">
                  <c:v>1989.0419999999999</c:v>
                </c:pt>
                <c:pt idx="109">
                  <c:v>1989.125</c:v>
                </c:pt>
                <c:pt idx="110">
                  <c:v>1989.2080000000001</c:v>
                </c:pt>
                <c:pt idx="111">
                  <c:v>1989.2919999999999</c:v>
                </c:pt>
                <c:pt idx="112">
                  <c:v>1989.375</c:v>
                </c:pt>
                <c:pt idx="113">
                  <c:v>1989.4580000000001</c:v>
                </c:pt>
                <c:pt idx="114">
                  <c:v>1989.5419999999999</c:v>
                </c:pt>
                <c:pt idx="115">
                  <c:v>1989.625</c:v>
                </c:pt>
                <c:pt idx="116">
                  <c:v>1989.7080000000001</c:v>
                </c:pt>
                <c:pt idx="117">
                  <c:v>1989.7919999999999</c:v>
                </c:pt>
                <c:pt idx="118">
                  <c:v>1989.875</c:v>
                </c:pt>
                <c:pt idx="119">
                  <c:v>1989.9580000000001</c:v>
                </c:pt>
                <c:pt idx="120">
                  <c:v>1990.0419999999999</c:v>
                </c:pt>
                <c:pt idx="121">
                  <c:v>1990.125</c:v>
                </c:pt>
                <c:pt idx="122">
                  <c:v>1990.2080000000001</c:v>
                </c:pt>
                <c:pt idx="123">
                  <c:v>1990.2919999999999</c:v>
                </c:pt>
                <c:pt idx="124">
                  <c:v>1990.375</c:v>
                </c:pt>
                <c:pt idx="125">
                  <c:v>1990.4580000000001</c:v>
                </c:pt>
                <c:pt idx="126">
                  <c:v>1990.5419999999999</c:v>
                </c:pt>
                <c:pt idx="127">
                  <c:v>1990.625</c:v>
                </c:pt>
                <c:pt idx="128">
                  <c:v>1990.7080000000001</c:v>
                </c:pt>
                <c:pt idx="129">
                  <c:v>1990.7919999999999</c:v>
                </c:pt>
                <c:pt idx="130">
                  <c:v>1990.875</c:v>
                </c:pt>
                <c:pt idx="131">
                  <c:v>1990.9580000000001</c:v>
                </c:pt>
                <c:pt idx="132">
                  <c:v>1991.0419999999999</c:v>
                </c:pt>
                <c:pt idx="133">
                  <c:v>1991.125</c:v>
                </c:pt>
                <c:pt idx="134">
                  <c:v>1991.2080000000001</c:v>
                </c:pt>
                <c:pt idx="135">
                  <c:v>1991.2919999999999</c:v>
                </c:pt>
                <c:pt idx="136">
                  <c:v>1991.375</c:v>
                </c:pt>
                <c:pt idx="137">
                  <c:v>1991.4580000000001</c:v>
                </c:pt>
                <c:pt idx="138">
                  <c:v>1991.5419999999999</c:v>
                </c:pt>
                <c:pt idx="139">
                  <c:v>1991.625</c:v>
                </c:pt>
                <c:pt idx="140">
                  <c:v>1991.7080000000001</c:v>
                </c:pt>
                <c:pt idx="141">
                  <c:v>1991.7919999999999</c:v>
                </c:pt>
                <c:pt idx="142">
                  <c:v>1991.875</c:v>
                </c:pt>
                <c:pt idx="143">
                  <c:v>1991.9580000000001</c:v>
                </c:pt>
                <c:pt idx="144">
                  <c:v>1992.0419999999999</c:v>
                </c:pt>
                <c:pt idx="145">
                  <c:v>1992.125</c:v>
                </c:pt>
                <c:pt idx="146">
                  <c:v>1992.2080000000001</c:v>
                </c:pt>
                <c:pt idx="147">
                  <c:v>1992.2919999999999</c:v>
                </c:pt>
                <c:pt idx="148">
                  <c:v>1992.375</c:v>
                </c:pt>
                <c:pt idx="149">
                  <c:v>1992.4580000000001</c:v>
                </c:pt>
                <c:pt idx="150">
                  <c:v>1992.5419999999999</c:v>
                </c:pt>
                <c:pt idx="151">
                  <c:v>1992.625</c:v>
                </c:pt>
                <c:pt idx="152">
                  <c:v>1992.7080000000001</c:v>
                </c:pt>
                <c:pt idx="153">
                  <c:v>1992.7919999999999</c:v>
                </c:pt>
                <c:pt idx="154">
                  <c:v>1992.875</c:v>
                </c:pt>
                <c:pt idx="155">
                  <c:v>1992.9580000000001</c:v>
                </c:pt>
                <c:pt idx="156">
                  <c:v>1993.0419999999999</c:v>
                </c:pt>
                <c:pt idx="157">
                  <c:v>1993.125</c:v>
                </c:pt>
                <c:pt idx="158">
                  <c:v>1993.2080000000001</c:v>
                </c:pt>
                <c:pt idx="159">
                  <c:v>1993.2919999999999</c:v>
                </c:pt>
                <c:pt idx="160">
                  <c:v>1993.375</c:v>
                </c:pt>
                <c:pt idx="161">
                  <c:v>1993.4580000000001</c:v>
                </c:pt>
                <c:pt idx="162">
                  <c:v>1993.5419999999999</c:v>
                </c:pt>
                <c:pt idx="163">
                  <c:v>1993.625</c:v>
                </c:pt>
                <c:pt idx="164">
                  <c:v>1993.7080000000001</c:v>
                </c:pt>
                <c:pt idx="165">
                  <c:v>1993.7919999999999</c:v>
                </c:pt>
                <c:pt idx="166">
                  <c:v>1993.875</c:v>
                </c:pt>
                <c:pt idx="167">
                  <c:v>1993.9580000000001</c:v>
                </c:pt>
                <c:pt idx="168">
                  <c:v>1994.0419999999999</c:v>
                </c:pt>
                <c:pt idx="169">
                  <c:v>1994.125</c:v>
                </c:pt>
                <c:pt idx="170">
                  <c:v>1994.2080000000001</c:v>
                </c:pt>
                <c:pt idx="171">
                  <c:v>1994.2919999999999</c:v>
                </c:pt>
                <c:pt idx="172">
                  <c:v>1994.375</c:v>
                </c:pt>
                <c:pt idx="173">
                  <c:v>1994.4580000000001</c:v>
                </c:pt>
                <c:pt idx="174">
                  <c:v>1994.5419999999999</c:v>
                </c:pt>
                <c:pt idx="175">
                  <c:v>1994.625</c:v>
                </c:pt>
                <c:pt idx="176">
                  <c:v>1994.7080000000001</c:v>
                </c:pt>
                <c:pt idx="177">
                  <c:v>1994.7919999999999</c:v>
                </c:pt>
                <c:pt idx="178">
                  <c:v>1994.875</c:v>
                </c:pt>
                <c:pt idx="179">
                  <c:v>1994.9580000000001</c:v>
                </c:pt>
                <c:pt idx="180">
                  <c:v>1995.0419999999999</c:v>
                </c:pt>
                <c:pt idx="181">
                  <c:v>1995.125</c:v>
                </c:pt>
                <c:pt idx="182">
                  <c:v>1995.2080000000001</c:v>
                </c:pt>
                <c:pt idx="183">
                  <c:v>1995.2919999999999</c:v>
                </c:pt>
                <c:pt idx="184">
                  <c:v>1995.375</c:v>
                </c:pt>
                <c:pt idx="185">
                  <c:v>1995.4580000000001</c:v>
                </c:pt>
                <c:pt idx="186">
                  <c:v>1995.5419999999999</c:v>
                </c:pt>
                <c:pt idx="187">
                  <c:v>1995.625</c:v>
                </c:pt>
                <c:pt idx="188">
                  <c:v>1995.7080000000001</c:v>
                </c:pt>
                <c:pt idx="189">
                  <c:v>1995.7919999999999</c:v>
                </c:pt>
                <c:pt idx="190">
                  <c:v>1995.875</c:v>
                </c:pt>
                <c:pt idx="191">
                  <c:v>1995.9580000000001</c:v>
                </c:pt>
                <c:pt idx="192">
                  <c:v>1996.0419999999999</c:v>
                </c:pt>
                <c:pt idx="193">
                  <c:v>1996.125</c:v>
                </c:pt>
                <c:pt idx="194">
                  <c:v>1996.2080000000001</c:v>
                </c:pt>
                <c:pt idx="195">
                  <c:v>1996.2919999999999</c:v>
                </c:pt>
                <c:pt idx="196">
                  <c:v>1996.375</c:v>
                </c:pt>
                <c:pt idx="197">
                  <c:v>1996.4580000000001</c:v>
                </c:pt>
                <c:pt idx="198">
                  <c:v>1996.5419999999999</c:v>
                </c:pt>
                <c:pt idx="199">
                  <c:v>1996.625</c:v>
                </c:pt>
                <c:pt idx="200">
                  <c:v>1996.7080000000001</c:v>
                </c:pt>
                <c:pt idx="201">
                  <c:v>1996.7919999999999</c:v>
                </c:pt>
                <c:pt idx="202">
                  <c:v>1996.875</c:v>
                </c:pt>
                <c:pt idx="203">
                  <c:v>1996.9580000000001</c:v>
                </c:pt>
                <c:pt idx="204">
                  <c:v>1997.0419999999999</c:v>
                </c:pt>
                <c:pt idx="205">
                  <c:v>1997.125</c:v>
                </c:pt>
                <c:pt idx="206">
                  <c:v>1997.2080000000001</c:v>
                </c:pt>
                <c:pt idx="207">
                  <c:v>1997.2919999999999</c:v>
                </c:pt>
                <c:pt idx="208">
                  <c:v>1997.375</c:v>
                </c:pt>
                <c:pt idx="209">
                  <c:v>1997.4580000000001</c:v>
                </c:pt>
                <c:pt idx="210">
                  <c:v>1997.5419999999999</c:v>
                </c:pt>
                <c:pt idx="211">
                  <c:v>1997.625</c:v>
                </c:pt>
                <c:pt idx="212">
                  <c:v>1997.7080000000001</c:v>
                </c:pt>
                <c:pt idx="213">
                  <c:v>1997.7919999999999</c:v>
                </c:pt>
                <c:pt idx="214">
                  <c:v>1997.875</c:v>
                </c:pt>
                <c:pt idx="215">
                  <c:v>1997.9580000000001</c:v>
                </c:pt>
                <c:pt idx="216">
                  <c:v>1998.0419999999999</c:v>
                </c:pt>
                <c:pt idx="217">
                  <c:v>1998.125</c:v>
                </c:pt>
                <c:pt idx="218">
                  <c:v>1998.2080000000001</c:v>
                </c:pt>
                <c:pt idx="219">
                  <c:v>1998.2919999999999</c:v>
                </c:pt>
                <c:pt idx="220">
                  <c:v>1998.375</c:v>
                </c:pt>
                <c:pt idx="221">
                  <c:v>1998.4580000000001</c:v>
                </c:pt>
                <c:pt idx="222">
                  <c:v>1998.5419999999999</c:v>
                </c:pt>
                <c:pt idx="223">
                  <c:v>1998.625</c:v>
                </c:pt>
                <c:pt idx="224">
                  <c:v>1998.7080000000001</c:v>
                </c:pt>
                <c:pt idx="225">
                  <c:v>1998.7919999999999</c:v>
                </c:pt>
                <c:pt idx="226">
                  <c:v>1998.875</c:v>
                </c:pt>
                <c:pt idx="227">
                  <c:v>1998.9580000000001</c:v>
                </c:pt>
                <c:pt idx="228">
                  <c:v>1999.0419999999999</c:v>
                </c:pt>
                <c:pt idx="229">
                  <c:v>1999.125</c:v>
                </c:pt>
                <c:pt idx="230">
                  <c:v>1999.2080000000001</c:v>
                </c:pt>
                <c:pt idx="231">
                  <c:v>1999.2919999999999</c:v>
                </c:pt>
                <c:pt idx="232">
                  <c:v>1999.375</c:v>
                </c:pt>
                <c:pt idx="233">
                  <c:v>1999.4580000000001</c:v>
                </c:pt>
                <c:pt idx="234">
                  <c:v>1999.5419999999999</c:v>
                </c:pt>
                <c:pt idx="235">
                  <c:v>1999.625</c:v>
                </c:pt>
                <c:pt idx="236">
                  <c:v>1999.7080000000001</c:v>
                </c:pt>
                <c:pt idx="237">
                  <c:v>1999.7919999999999</c:v>
                </c:pt>
                <c:pt idx="238">
                  <c:v>1999.875</c:v>
                </c:pt>
                <c:pt idx="239">
                  <c:v>1999.9580000000001</c:v>
                </c:pt>
                <c:pt idx="240">
                  <c:v>2000.0419999999999</c:v>
                </c:pt>
                <c:pt idx="241">
                  <c:v>2000.125</c:v>
                </c:pt>
                <c:pt idx="242">
                  <c:v>2000.2080000000001</c:v>
                </c:pt>
                <c:pt idx="243">
                  <c:v>2000.2919999999999</c:v>
                </c:pt>
                <c:pt idx="244">
                  <c:v>2000.375</c:v>
                </c:pt>
                <c:pt idx="245">
                  <c:v>2000.4580000000001</c:v>
                </c:pt>
                <c:pt idx="246">
                  <c:v>2000.5419999999999</c:v>
                </c:pt>
                <c:pt idx="247">
                  <c:v>2000.625</c:v>
                </c:pt>
                <c:pt idx="248">
                  <c:v>2000.7080000000001</c:v>
                </c:pt>
                <c:pt idx="249">
                  <c:v>2000.7919999999999</c:v>
                </c:pt>
                <c:pt idx="250">
                  <c:v>2000.875</c:v>
                </c:pt>
                <c:pt idx="251">
                  <c:v>2000.9580000000001</c:v>
                </c:pt>
                <c:pt idx="252">
                  <c:v>2001.0419999999999</c:v>
                </c:pt>
                <c:pt idx="253">
                  <c:v>2001.125</c:v>
                </c:pt>
                <c:pt idx="254">
                  <c:v>2001.2080000000001</c:v>
                </c:pt>
                <c:pt idx="255">
                  <c:v>2001.2919999999999</c:v>
                </c:pt>
                <c:pt idx="256">
                  <c:v>2001.375</c:v>
                </c:pt>
                <c:pt idx="257">
                  <c:v>2001.4580000000001</c:v>
                </c:pt>
                <c:pt idx="258">
                  <c:v>2001.5419999999999</c:v>
                </c:pt>
                <c:pt idx="259">
                  <c:v>2001.625</c:v>
                </c:pt>
                <c:pt idx="260">
                  <c:v>2001.7080000000001</c:v>
                </c:pt>
                <c:pt idx="261">
                  <c:v>2001.7919999999999</c:v>
                </c:pt>
                <c:pt idx="262">
                  <c:v>2001.875</c:v>
                </c:pt>
                <c:pt idx="263">
                  <c:v>2001.9580000000001</c:v>
                </c:pt>
                <c:pt idx="264">
                  <c:v>2002.0419999999999</c:v>
                </c:pt>
                <c:pt idx="265">
                  <c:v>2002.125</c:v>
                </c:pt>
                <c:pt idx="266">
                  <c:v>2002.2080000000001</c:v>
                </c:pt>
                <c:pt idx="267">
                  <c:v>2002.2919999999999</c:v>
                </c:pt>
                <c:pt idx="268">
                  <c:v>2002.375</c:v>
                </c:pt>
                <c:pt idx="269">
                  <c:v>2002.4580000000001</c:v>
                </c:pt>
                <c:pt idx="270">
                  <c:v>2002.5419999999999</c:v>
                </c:pt>
                <c:pt idx="271">
                  <c:v>2002.625</c:v>
                </c:pt>
                <c:pt idx="272">
                  <c:v>2002.7080000000001</c:v>
                </c:pt>
                <c:pt idx="273">
                  <c:v>2002.7919999999999</c:v>
                </c:pt>
                <c:pt idx="274">
                  <c:v>2002.875</c:v>
                </c:pt>
                <c:pt idx="275">
                  <c:v>2002.9580000000001</c:v>
                </c:pt>
                <c:pt idx="276">
                  <c:v>2003.0419999999999</c:v>
                </c:pt>
                <c:pt idx="277">
                  <c:v>2003.125</c:v>
                </c:pt>
                <c:pt idx="278">
                  <c:v>2003.2080000000001</c:v>
                </c:pt>
                <c:pt idx="279">
                  <c:v>2003.2919999999999</c:v>
                </c:pt>
                <c:pt idx="280">
                  <c:v>2003.375</c:v>
                </c:pt>
                <c:pt idx="281">
                  <c:v>2003.4580000000001</c:v>
                </c:pt>
                <c:pt idx="282">
                  <c:v>2003.5419999999999</c:v>
                </c:pt>
                <c:pt idx="283">
                  <c:v>2003.625</c:v>
                </c:pt>
                <c:pt idx="284">
                  <c:v>2003.7080000000001</c:v>
                </c:pt>
                <c:pt idx="285">
                  <c:v>2003.7919999999999</c:v>
                </c:pt>
                <c:pt idx="286">
                  <c:v>2003.875</c:v>
                </c:pt>
                <c:pt idx="287">
                  <c:v>2003.9580000000001</c:v>
                </c:pt>
                <c:pt idx="288">
                  <c:v>2004.0419999999999</c:v>
                </c:pt>
                <c:pt idx="289">
                  <c:v>2004.125</c:v>
                </c:pt>
                <c:pt idx="290">
                  <c:v>2004.2080000000001</c:v>
                </c:pt>
                <c:pt idx="291">
                  <c:v>2004.2919999999999</c:v>
                </c:pt>
                <c:pt idx="292">
                  <c:v>2004.375</c:v>
                </c:pt>
                <c:pt idx="293">
                  <c:v>2004.4580000000001</c:v>
                </c:pt>
                <c:pt idx="294">
                  <c:v>2004.5419999999999</c:v>
                </c:pt>
                <c:pt idx="295">
                  <c:v>2004.625</c:v>
                </c:pt>
                <c:pt idx="296">
                  <c:v>2004.7080000000001</c:v>
                </c:pt>
                <c:pt idx="297">
                  <c:v>2004.7919999999999</c:v>
                </c:pt>
                <c:pt idx="298">
                  <c:v>2004.875</c:v>
                </c:pt>
                <c:pt idx="299">
                  <c:v>2004.9580000000001</c:v>
                </c:pt>
                <c:pt idx="300">
                  <c:v>2005.0419999999999</c:v>
                </c:pt>
                <c:pt idx="301">
                  <c:v>2005.125</c:v>
                </c:pt>
                <c:pt idx="302">
                  <c:v>2005.2080000000001</c:v>
                </c:pt>
                <c:pt idx="303">
                  <c:v>2005.2919999999999</c:v>
                </c:pt>
                <c:pt idx="304">
                  <c:v>2005.375</c:v>
                </c:pt>
                <c:pt idx="305">
                  <c:v>2005.4580000000001</c:v>
                </c:pt>
                <c:pt idx="306">
                  <c:v>2005.5419999999999</c:v>
                </c:pt>
                <c:pt idx="307">
                  <c:v>2005.625</c:v>
                </c:pt>
                <c:pt idx="308">
                  <c:v>2005.7080000000001</c:v>
                </c:pt>
                <c:pt idx="309">
                  <c:v>2005.7919999999999</c:v>
                </c:pt>
                <c:pt idx="310">
                  <c:v>2005.875</c:v>
                </c:pt>
                <c:pt idx="311">
                  <c:v>2005.9580000000001</c:v>
                </c:pt>
                <c:pt idx="312">
                  <c:v>2006.0419999999999</c:v>
                </c:pt>
                <c:pt idx="313">
                  <c:v>2006.125</c:v>
                </c:pt>
                <c:pt idx="314">
                  <c:v>2006.2080000000001</c:v>
                </c:pt>
                <c:pt idx="315">
                  <c:v>2006.2919999999999</c:v>
                </c:pt>
                <c:pt idx="316">
                  <c:v>2006.375</c:v>
                </c:pt>
                <c:pt idx="317">
                  <c:v>2006.4580000000001</c:v>
                </c:pt>
                <c:pt idx="318">
                  <c:v>2006.5419999999999</c:v>
                </c:pt>
                <c:pt idx="319">
                  <c:v>2006.625</c:v>
                </c:pt>
                <c:pt idx="320">
                  <c:v>2006.7080000000001</c:v>
                </c:pt>
                <c:pt idx="321">
                  <c:v>2006.7919999999999</c:v>
                </c:pt>
                <c:pt idx="322">
                  <c:v>2006.875</c:v>
                </c:pt>
                <c:pt idx="323">
                  <c:v>2006.9580000000001</c:v>
                </c:pt>
                <c:pt idx="324">
                  <c:v>2007.0419999999999</c:v>
                </c:pt>
                <c:pt idx="325">
                  <c:v>2007.125</c:v>
                </c:pt>
                <c:pt idx="326">
                  <c:v>2007.2080000000001</c:v>
                </c:pt>
                <c:pt idx="327">
                  <c:v>2007.2919999999999</c:v>
                </c:pt>
                <c:pt idx="328">
                  <c:v>2007.375</c:v>
                </c:pt>
                <c:pt idx="329">
                  <c:v>2007.4580000000001</c:v>
                </c:pt>
                <c:pt idx="330">
                  <c:v>2007.5419999999999</c:v>
                </c:pt>
                <c:pt idx="331">
                  <c:v>2007.625</c:v>
                </c:pt>
                <c:pt idx="332">
                  <c:v>2007.7080000000001</c:v>
                </c:pt>
                <c:pt idx="333">
                  <c:v>2007.7919999999999</c:v>
                </c:pt>
                <c:pt idx="334">
                  <c:v>2007.875</c:v>
                </c:pt>
                <c:pt idx="335">
                  <c:v>2007.9580000000001</c:v>
                </c:pt>
                <c:pt idx="336">
                  <c:v>2008.0419999999999</c:v>
                </c:pt>
                <c:pt idx="337">
                  <c:v>2008.125</c:v>
                </c:pt>
                <c:pt idx="338">
                  <c:v>2008.2080000000001</c:v>
                </c:pt>
                <c:pt idx="339">
                  <c:v>2008.2919999999999</c:v>
                </c:pt>
                <c:pt idx="340">
                  <c:v>2008.375</c:v>
                </c:pt>
                <c:pt idx="341">
                  <c:v>2008.4580000000001</c:v>
                </c:pt>
                <c:pt idx="342">
                  <c:v>2008.5419999999999</c:v>
                </c:pt>
                <c:pt idx="343">
                  <c:v>2008.625</c:v>
                </c:pt>
                <c:pt idx="344">
                  <c:v>2008.7080000000001</c:v>
                </c:pt>
                <c:pt idx="345">
                  <c:v>2008.7919999999999</c:v>
                </c:pt>
                <c:pt idx="346">
                  <c:v>2008.875</c:v>
                </c:pt>
                <c:pt idx="347">
                  <c:v>2008.9580000000001</c:v>
                </c:pt>
                <c:pt idx="348">
                  <c:v>2009.0419999999999</c:v>
                </c:pt>
                <c:pt idx="349">
                  <c:v>2009.125</c:v>
                </c:pt>
                <c:pt idx="350">
                  <c:v>2009.2080000000001</c:v>
                </c:pt>
                <c:pt idx="351">
                  <c:v>2009.2919999999999</c:v>
                </c:pt>
                <c:pt idx="352">
                  <c:v>2009.375</c:v>
                </c:pt>
                <c:pt idx="353">
                  <c:v>2009.4580000000001</c:v>
                </c:pt>
                <c:pt idx="354">
                  <c:v>2009.5419999999999</c:v>
                </c:pt>
                <c:pt idx="355">
                  <c:v>2009.625</c:v>
                </c:pt>
                <c:pt idx="356">
                  <c:v>2009.7080000000001</c:v>
                </c:pt>
                <c:pt idx="357">
                  <c:v>2009.7919999999999</c:v>
                </c:pt>
                <c:pt idx="358">
                  <c:v>2009.875</c:v>
                </c:pt>
                <c:pt idx="359">
                  <c:v>2009.9580000000001</c:v>
                </c:pt>
                <c:pt idx="360">
                  <c:v>2010.0419999999999</c:v>
                </c:pt>
                <c:pt idx="361">
                  <c:v>2010.125</c:v>
                </c:pt>
                <c:pt idx="362">
                  <c:v>2010.2080000000001</c:v>
                </c:pt>
                <c:pt idx="363">
                  <c:v>2010.2919999999999</c:v>
                </c:pt>
                <c:pt idx="364">
                  <c:v>2010.375</c:v>
                </c:pt>
                <c:pt idx="365">
                  <c:v>2010.4580000000001</c:v>
                </c:pt>
                <c:pt idx="366">
                  <c:v>2010.5419999999999</c:v>
                </c:pt>
                <c:pt idx="367">
                  <c:v>2010.625</c:v>
                </c:pt>
                <c:pt idx="368">
                  <c:v>2010.7080000000001</c:v>
                </c:pt>
                <c:pt idx="369">
                  <c:v>2010.7919999999999</c:v>
                </c:pt>
                <c:pt idx="370">
                  <c:v>2010.875</c:v>
                </c:pt>
                <c:pt idx="371">
                  <c:v>2010.9580000000001</c:v>
                </c:pt>
                <c:pt idx="372">
                  <c:v>2011.0419999999999</c:v>
                </c:pt>
                <c:pt idx="373">
                  <c:v>2011.125</c:v>
                </c:pt>
                <c:pt idx="374">
                  <c:v>2011.2080000000001</c:v>
                </c:pt>
                <c:pt idx="375">
                  <c:v>2011.2919999999999</c:v>
                </c:pt>
                <c:pt idx="376">
                  <c:v>2011.375</c:v>
                </c:pt>
                <c:pt idx="377">
                  <c:v>2011.4580000000001</c:v>
                </c:pt>
                <c:pt idx="378">
                  <c:v>2011.5419999999999</c:v>
                </c:pt>
                <c:pt idx="379">
                  <c:v>2011.625</c:v>
                </c:pt>
                <c:pt idx="380">
                  <c:v>2011.7080000000001</c:v>
                </c:pt>
                <c:pt idx="381">
                  <c:v>2011.7919999999999</c:v>
                </c:pt>
                <c:pt idx="382">
                  <c:v>2011.875</c:v>
                </c:pt>
                <c:pt idx="383">
                  <c:v>2011.9580000000001</c:v>
                </c:pt>
                <c:pt idx="384">
                  <c:v>2012.0419999999999</c:v>
                </c:pt>
                <c:pt idx="385">
                  <c:v>2012.125</c:v>
                </c:pt>
                <c:pt idx="386">
                  <c:v>2012.2080000000001</c:v>
                </c:pt>
                <c:pt idx="387">
                  <c:v>2012.2919999999999</c:v>
                </c:pt>
                <c:pt idx="388">
                  <c:v>2012.375</c:v>
                </c:pt>
                <c:pt idx="389">
                  <c:v>2012.4580000000001</c:v>
                </c:pt>
                <c:pt idx="390">
                  <c:v>2012.5419999999999</c:v>
                </c:pt>
                <c:pt idx="391">
                  <c:v>2012.625</c:v>
                </c:pt>
                <c:pt idx="392">
                  <c:v>2012.7080000000001</c:v>
                </c:pt>
                <c:pt idx="393">
                  <c:v>2012.7919999999999</c:v>
                </c:pt>
                <c:pt idx="394">
                  <c:v>2012.875</c:v>
                </c:pt>
                <c:pt idx="395">
                  <c:v>2012.9580000000001</c:v>
                </c:pt>
                <c:pt idx="396">
                  <c:v>2013.0419999999999</c:v>
                </c:pt>
                <c:pt idx="397">
                  <c:v>2013.125</c:v>
                </c:pt>
                <c:pt idx="398">
                  <c:v>2013.2080000000001</c:v>
                </c:pt>
                <c:pt idx="399">
                  <c:v>2013.2919999999999</c:v>
                </c:pt>
                <c:pt idx="400">
                  <c:v>2013.375</c:v>
                </c:pt>
                <c:pt idx="401">
                  <c:v>2013.4580000000001</c:v>
                </c:pt>
                <c:pt idx="402">
                  <c:v>2013.5419999999999</c:v>
                </c:pt>
                <c:pt idx="403">
                  <c:v>2013.625</c:v>
                </c:pt>
                <c:pt idx="404">
                  <c:v>2013.7080000000001</c:v>
                </c:pt>
                <c:pt idx="405">
                  <c:v>2013.7919999999999</c:v>
                </c:pt>
                <c:pt idx="406">
                  <c:v>2013.875</c:v>
                </c:pt>
                <c:pt idx="407">
                  <c:v>2013.9580000000001</c:v>
                </c:pt>
                <c:pt idx="408">
                  <c:v>2014.0419999999999</c:v>
                </c:pt>
                <c:pt idx="409">
                  <c:v>2014.125</c:v>
                </c:pt>
                <c:pt idx="410">
                  <c:v>2014.2080000000001</c:v>
                </c:pt>
                <c:pt idx="411">
                  <c:v>2014.2919999999999</c:v>
                </c:pt>
                <c:pt idx="412">
                  <c:v>2014.375</c:v>
                </c:pt>
                <c:pt idx="413">
                  <c:v>2014.4580000000001</c:v>
                </c:pt>
                <c:pt idx="414">
                  <c:v>2014.5419999999999</c:v>
                </c:pt>
                <c:pt idx="415">
                  <c:v>2014.625</c:v>
                </c:pt>
                <c:pt idx="416">
                  <c:v>2014.7080000000001</c:v>
                </c:pt>
                <c:pt idx="417">
                  <c:v>2014.7919999999999</c:v>
                </c:pt>
                <c:pt idx="418">
                  <c:v>2014.875</c:v>
                </c:pt>
                <c:pt idx="419">
                  <c:v>2014.9580000000001</c:v>
                </c:pt>
                <c:pt idx="420">
                  <c:v>2015.0419999999999</c:v>
                </c:pt>
                <c:pt idx="421">
                  <c:v>2015.125</c:v>
                </c:pt>
                <c:pt idx="422">
                  <c:v>2015.2080000000001</c:v>
                </c:pt>
                <c:pt idx="423">
                  <c:v>2015.2919999999999</c:v>
                </c:pt>
                <c:pt idx="424">
                  <c:v>2015.375</c:v>
                </c:pt>
                <c:pt idx="425">
                  <c:v>2015.4580000000001</c:v>
                </c:pt>
                <c:pt idx="426">
                  <c:v>2015.5419999999999</c:v>
                </c:pt>
                <c:pt idx="427">
                  <c:v>2015.625</c:v>
                </c:pt>
                <c:pt idx="428">
                  <c:v>2015.7080000000001</c:v>
                </c:pt>
                <c:pt idx="429">
                  <c:v>2015.7919999999999</c:v>
                </c:pt>
                <c:pt idx="430">
                  <c:v>2015.875</c:v>
                </c:pt>
                <c:pt idx="431">
                  <c:v>2015.9580000000001</c:v>
                </c:pt>
                <c:pt idx="432">
                  <c:v>2016.0419999999999</c:v>
                </c:pt>
                <c:pt idx="433">
                  <c:v>2016.125</c:v>
                </c:pt>
                <c:pt idx="434">
                  <c:v>2016.2080000000001</c:v>
                </c:pt>
                <c:pt idx="435">
                  <c:v>2016.2919999999999</c:v>
                </c:pt>
                <c:pt idx="436">
                  <c:v>2016.375</c:v>
                </c:pt>
                <c:pt idx="437">
                  <c:v>2016.4580000000001</c:v>
                </c:pt>
                <c:pt idx="438">
                  <c:v>2016.5419999999999</c:v>
                </c:pt>
                <c:pt idx="439">
                  <c:v>2016.625</c:v>
                </c:pt>
                <c:pt idx="440">
                  <c:v>2016.7080000000001</c:v>
                </c:pt>
                <c:pt idx="441">
                  <c:v>2016.7919999999999</c:v>
                </c:pt>
                <c:pt idx="442">
                  <c:v>2016.875</c:v>
                </c:pt>
                <c:pt idx="443">
                  <c:v>2016.9580000000001</c:v>
                </c:pt>
                <c:pt idx="444">
                  <c:v>2017.0419999999999</c:v>
                </c:pt>
                <c:pt idx="445">
                  <c:v>2017.125</c:v>
                </c:pt>
                <c:pt idx="446">
                  <c:v>2017.2080000000001</c:v>
                </c:pt>
                <c:pt idx="447">
                  <c:v>2017.2919999999999</c:v>
                </c:pt>
                <c:pt idx="448">
                  <c:v>2017.375</c:v>
                </c:pt>
                <c:pt idx="449">
                  <c:v>2017.4580000000001</c:v>
                </c:pt>
                <c:pt idx="450">
                  <c:v>2017.5419999999999</c:v>
                </c:pt>
              </c:numCache>
            </c:numRef>
          </c:xVal>
          <c:yVal>
            <c:numRef>
              <c:f>'Mesures CO2'!$D$4:$D$454</c:f>
              <c:numCache>
                <c:formatCode>General</c:formatCode>
                <c:ptCount val="451"/>
                <c:pt idx="0">
                  <c:v>338.45</c:v>
                </c:pt>
                <c:pt idx="1">
                  <c:v>339.15</c:v>
                </c:pt>
                <c:pt idx="2">
                  <c:v>339.46</c:v>
                </c:pt>
                <c:pt idx="3">
                  <c:v>339.86</c:v>
                </c:pt>
                <c:pt idx="4">
                  <c:v>340.29</c:v>
                </c:pt>
                <c:pt idx="5">
                  <c:v>339.86</c:v>
                </c:pt>
                <c:pt idx="6">
                  <c:v>338.34</c:v>
                </c:pt>
                <c:pt idx="7">
                  <c:v>337.12</c:v>
                </c:pt>
                <c:pt idx="8">
                  <c:v>336.95</c:v>
                </c:pt>
                <c:pt idx="9">
                  <c:v>337.71</c:v>
                </c:pt>
                <c:pt idx="10">
                  <c:v>338.83</c:v>
                </c:pt>
                <c:pt idx="11">
                  <c:v>339.54</c:v>
                </c:pt>
                <c:pt idx="12">
                  <c:v>340.09</c:v>
                </c:pt>
                <c:pt idx="13">
                  <c:v>340.65</c:v>
                </c:pt>
                <c:pt idx="14">
                  <c:v>341.28</c:v>
                </c:pt>
                <c:pt idx="15">
                  <c:v>341.57</c:v>
                </c:pt>
                <c:pt idx="16">
                  <c:v>341.29</c:v>
                </c:pt>
                <c:pt idx="17">
                  <c:v>340.49</c:v>
                </c:pt>
                <c:pt idx="18">
                  <c:v>339.1</c:v>
                </c:pt>
                <c:pt idx="19">
                  <c:v>337.97</c:v>
                </c:pt>
                <c:pt idx="20">
                  <c:v>337.86</c:v>
                </c:pt>
                <c:pt idx="21">
                  <c:v>338.96</c:v>
                </c:pt>
                <c:pt idx="22">
                  <c:v>340.07</c:v>
                </c:pt>
                <c:pt idx="23">
                  <c:v>340.64</c:v>
                </c:pt>
                <c:pt idx="24">
                  <c:v>341.27</c:v>
                </c:pt>
                <c:pt idx="25">
                  <c:v>341.85</c:v>
                </c:pt>
                <c:pt idx="26">
                  <c:v>342.13</c:v>
                </c:pt>
                <c:pt idx="27">
                  <c:v>342.42</c:v>
                </c:pt>
                <c:pt idx="28">
                  <c:v>342.27</c:v>
                </c:pt>
                <c:pt idx="29">
                  <c:v>341.39</c:v>
                </c:pt>
                <c:pt idx="30">
                  <c:v>339.66</c:v>
                </c:pt>
                <c:pt idx="31">
                  <c:v>338.02</c:v>
                </c:pt>
                <c:pt idx="32">
                  <c:v>338.08</c:v>
                </c:pt>
                <c:pt idx="33">
                  <c:v>339.53</c:v>
                </c:pt>
                <c:pt idx="34">
                  <c:v>340.86</c:v>
                </c:pt>
                <c:pt idx="35">
                  <c:v>341.68</c:v>
                </c:pt>
                <c:pt idx="36">
                  <c:v>342.27</c:v>
                </c:pt>
                <c:pt idx="37">
                  <c:v>342.64</c:v>
                </c:pt>
                <c:pt idx="38">
                  <c:v>342.93</c:v>
                </c:pt>
                <c:pt idx="39">
                  <c:v>343.42</c:v>
                </c:pt>
                <c:pt idx="40">
                  <c:v>343.75</c:v>
                </c:pt>
                <c:pt idx="41">
                  <c:v>343.41</c:v>
                </c:pt>
                <c:pt idx="42">
                  <c:v>342.05</c:v>
                </c:pt>
                <c:pt idx="43">
                  <c:v>340.53</c:v>
                </c:pt>
                <c:pt idx="44">
                  <c:v>340.44</c:v>
                </c:pt>
                <c:pt idx="45">
                  <c:v>341.67</c:v>
                </c:pt>
                <c:pt idx="46">
                  <c:v>342.74</c:v>
                </c:pt>
                <c:pt idx="47">
                  <c:v>343.39</c:v>
                </c:pt>
                <c:pt idx="48">
                  <c:v>344.22</c:v>
                </c:pt>
                <c:pt idx="49">
                  <c:v>344.73</c:v>
                </c:pt>
                <c:pt idx="50">
                  <c:v>344.86</c:v>
                </c:pt>
                <c:pt idx="51">
                  <c:v>345.09</c:v>
                </c:pt>
                <c:pt idx="52">
                  <c:v>345.24</c:v>
                </c:pt>
                <c:pt idx="53">
                  <c:v>344.47</c:v>
                </c:pt>
                <c:pt idx="54">
                  <c:v>343.11</c:v>
                </c:pt>
                <c:pt idx="55">
                  <c:v>342.13</c:v>
                </c:pt>
                <c:pt idx="56">
                  <c:v>342.04</c:v>
                </c:pt>
                <c:pt idx="57">
                  <c:v>342.91</c:v>
                </c:pt>
                <c:pt idx="58">
                  <c:v>344.08</c:v>
                </c:pt>
                <c:pt idx="59">
                  <c:v>344.92</c:v>
                </c:pt>
                <c:pt idx="60">
                  <c:v>345.27</c:v>
                </c:pt>
                <c:pt idx="61">
                  <c:v>345.71</c:v>
                </c:pt>
                <c:pt idx="62">
                  <c:v>346.55</c:v>
                </c:pt>
                <c:pt idx="63">
                  <c:v>346.84</c:v>
                </c:pt>
                <c:pt idx="64">
                  <c:v>346.68</c:v>
                </c:pt>
                <c:pt idx="65">
                  <c:v>346.18</c:v>
                </c:pt>
                <c:pt idx="66">
                  <c:v>344.86</c:v>
                </c:pt>
                <c:pt idx="67">
                  <c:v>343.37</c:v>
                </c:pt>
                <c:pt idx="68">
                  <c:v>343.3</c:v>
                </c:pt>
                <c:pt idx="69">
                  <c:v>344.56</c:v>
                </c:pt>
                <c:pt idx="70">
                  <c:v>345.69</c:v>
                </c:pt>
                <c:pt idx="71">
                  <c:v>346.45</c:v>
                </c:pt>
                <c:pt idx="72">
                  <c:v>347.01</c:v>
                </c:pt>
                <c:pt idx="73">
                  <c:v>347.23</c:v>
                </c:pt>
                <c:pt idx="74">
                  <c:v>347.6</c:v>
                </c:pt>
                <c:pt idx="75">
                  <c:v>348.13</c:v>
                </c:pt>
                <c:pt idx="76">
                  <c:v>348.23</c:v>
                </c:pt>
                <c:pt idx="77">
                  <c:v>347.68</c:v>
                </c:pt>
                <c:pt idx="78">
                  <c:v>346.22</c:v>
                </c:pt>
                <c:pt idx="79">
                  <c:v>344.84</c:v>
                </c:pt>
                <c:pt idx="80">
                  <c:v>344.77</c:v>
                </c:pt>
                <c:pt idx="81">
                  <c:v>345.95</c:v>
                </c:pt>
                <c:pt idx="82">
                  <c:v>347.22</c:v>
                </c:pt>
                <c:pt idx="83">
                  <c:v>347.68</c:v>
                </c:pt>
                <c:pt idx="84">
                  <c:v>347.94</c:v>
                </c:pt>
                <c:pt idx="85">
                  <c:v>348.49</c:v>
                </c:pt>
                <c:pt idx="86">
                  <c:v>349.21</c:v>
                </c:pt>
                <c:pt idx="87">
                  <c:v>349.91</c:v>
                </c:pt>
                <c:pt idx="88">
                  <c:v>350.2</c:v>
                </c:pt>
                <c:pt idx="89">
                  <c:v>349.41</c:v>
                </c:pt>
                <c:pt idx="90">
                  <c:v>347.81</c:v>
                </c:pt>
                <c:pt idx="91">
                  <c:v>346.57</c:v>
                </c:pt>
                <c:pt idx="92">
                  <c:v>346.65</c:v>
                </c:pt>
                <c:pt idx="93">
                  <c:v>347.93</c:v>
                </c:pt>
                <c:pt idx="94">
                  <c:v>349.2</c:v>
                </c:pt>
                <c:pt idx="95">
                  <c:v>350.16</c:v>
                </c:pt>
                <c:pt idx="96">
                  <c:v>350.87</c:v>
                </c:pt>
                <c:pt idx="97">
                  <c:v>351.43</c:v>
                </c:pt>
                <c:pt idx="98">
                  <c:v>351.81</c:v>
                </c:pt>
                <c:pt idx="99">
                  <c:v>352.26</c:v>
                </c:pt>
                <c:pt idx="100">
                  <c:v>352.43</c:v>
                </c:pt>
                <c:pt idx="101">
                  <c:v>351.75</c:v>
                </c:pt>
                <c:pt idx="102">
                  <c:v>350.27</c:v>
                </c:pt>
                <c:pt idx="103">
                  <c:v>349.07</c:v>
                </c:pt>
                <c:pt idx="104">
                  <c:v>349.27</c:v>
                </c:pt>
                <c:pt idx="105">
                  <c:v>350.45</c:v>
                </c:pt>
                <c:pt idx="106">
                  <c:v>351.62</c:v>
                </c:pt>
                <c:pt idx="107">
                  <c:v>352.48</c:v>
                </c:pt>
                <c:pt idx="108">
                  <c:v>353.03</c:v>
                </c:pt>
                <c:pt idx="109">
                  <c:v>353.49</c:v>
                </c:pt>
                <c:pt idx="110">
                  <c:v>354.04</c:v>
                </c:pt>
                <c:pt idx="111">
                  <c:v>354.42</c:v>
                </c:pt>
                <c:pt idx="112">
                  <c:v>354.23</c:v>
                </c:pt>
                <c:pt idx="113">
                  <c:v>353.29</c:v>
                </c:pt>
                <c:pt idx="114">
                  <c:v>351.58</c:v>
                </c:pt>
                <c:pt idx="115">
                  <c:v>350.19</c:v>
                </c:pt>
                <c:pt idx="116">
                  <c:v>350.52</c:v>
                </c:pt>
                <c:pt idx="117">
                  <c:v>351.81</c:v>
                </c:pt>
                <c:pt idx="118">
                  <c:v>352.98</c:v>
                </c:pt>
                <c:pt idx="119">
                  <c:v>353.84</c:v>
                </c:pt>
                <c:pt idx="120">
                  <c:v>354.39</c:v>
                </c:pt>
                <c:pt idx="121">
                  <c:v>354.78</c:v>
                </c:pt>
                <c:pt idx="122">
                  <c:v>355.08</c:v>
                </c:pt>
                <c:pt idx="123">
                  <c:v>355.4</c:v>
                </c:pt>
                <c:pt idx="124">
                  <c:v>355.31</c:v>
                </c:pt>
                <c:pt idx="125">
                  <c:v>354.24</c:v>
                </c:pt>
                <c:pt idx="126">
                  <c:v>352.63</c:v>
                </c:pt>
                <c:pt idx="127">
                  <c:v>351.5</c:v>
                </c:pt>
                <c:pt idx="128">
                  <c:v>351.71</c:v>
                </c:pt>
                <c:pt idx="129">
                  <c:v>353.1</c:v>
                </c:pt>
                <c:pt idx="130">
                  <c:v>354.34</c:v>
                </c:pt>
                <c:pt idx="131">
                  <c:v>355.09</c:v>
                </c:pt>
                <c:pt idx="132">
                  <c:v>355.66</c:v>
                </c:pt>
                <c:pt idx="133">
                  <c:v>356.08</c:v>
                </c:pt>
                <c:pt idx="134">
                  <c:v>356.54</c:v>
                </c:pt>
                <c:pt idx="135">
                  <c:v>357.02</c:v>
                </c:pt>
                <c:pt idx="136">
                  <c:v>357</c:v>
                </c:pt>
                <c:pt idx="137">
                  <c:v>356.08</c:v>
                </c:pt>
                <c:pt idx="138">
                  <c:v>354.43</c:v>
                </c:pt>
                <c:pt idx="139">
                  <c:v>352.96</c:v>
                </c:pt>
                <c:pt idx="140">
                  <c:v>352.83</c:v>
                </c:pt>
                <c:pt idx="141">
                  <c:v>353.9</c:v>
                </c:pt>
                <c:pt idx="142">
                  <c:v>355.06</c:v>
                </c:pt>
                <c:pt idx="143">
                  <c:v>355.85</c:v>
                </c:pt>
                <c:pt idx="144">
                  <c:v>356.42</c:v>
                </c:pt>
                <c:pt idx="145">
                  <c:v>356.8</c:v>
                </c:pt>
                <c:pt idx="146">
                  <c:v>357.16</c:v>
                </c:pt>
                <c:pt idx="147">
                  <c:v>357.64</c:v>
                </c:pt>
                <c:pt idx="148">
                  <c:v>357.73</c:v>
                </c:pt>
                <c:pt idx="149">
                  <c:v>356.77</c:v>
                </c:pt>
                <c:pt idx="150">
                  <c:v>355.09</c:v>
                </c:pt>
                <c:pt idx="151">
                  <c:v>353.59</c:v>
                </c:pt>
                <c:pt idx="152">
                  <c:v>353.49</c:v>
                </c:pt>
                <c:pt idx="153">
                  <c:v>354.7</c:v>
                </c:pt>
                <c:pt idx="154">
                  <c:v>355.87</c:v>
                </c:pt>
                <c:pt idx="155">
                  <c:v>356.62</c:v>
                </c:pt>
                <c:pt idx="156">
                  <c:v>357.08</c:v>
                </c:pt>
                <c:pt idx="157">
                  <c:v>357.41</c:v>
                </c:pt>
                <c:pt idx="158">
                  <c:v>357.82</c:v>
                </c:pt>
                <c:pt idx="159">
                  <c:v>358.29</c:v>
                </c:pt>
                <c:pt idx="160">
                  <c:v>358.23</c:v>
                </c:pt>
                <c:pt idx="161">
                  <c:v>357.22</c:v>
                </c:pt>
                <c:pt idx="162">
                  <c:v>355.63</c:v>
                </c:pt>
                <c:pt idx="163">
                  <c:v>354.34</c:v>
                </c:pt>
                <c:pt idx="164">
                  <c:v>354.35</c:v>
                </c:pt>
                <c:pt idx="165">
                  <c:v>355.59</c:v>
                </c:pt>
                <c:pt idx="166">
                  <c:v>356.83</c:v>
                </c:pt>
                <c:pt idx="167">
                  <c:v>357.72</c:v>
                </c:pt>
                <c:pt idx="168">
                  <c:v>358.34</c:v>
                </c:pt>
                <c:pt idx="169">
                  <c:v>358.87</c:v>
                </c:pt>
                <c:pt idx="170">
                  <c:v>359.22</c:v>
                </c:pt>
                <c:pt idx="171">
                  <c:v>359.58</c:v>
                </c:pt>
                <c:pt idx="172">
                  <c:v>359.62</c:v>
                </c:pt>
                <c:pt idx="173">
                  <c:v>358.68</c:v>
                </c:pt>
                <c:pt idx="174">
                  <c:v>357.15</c:v>
                </c:pt>
                <c:pt idx="175">
                  <c:v>355.94</c:v>
                </c:pt>
                <c:pt idx="176">
                  <c:v>355.9</c:v>
                </c:pt>
                <c:pt idx="177">
                  <c:v>357.14</c:v>
                </c:pt>
                <c:pt idx="178">
                  <c:v>358.57</c:v>
                </c:pt>
                <c:pt idx="179">
                  <c:v>359.44</c:v>
                </c:pt>
                <c:pt idx="180">
                  <c:v>360</c:v>
                </c:pt>
                <c:pt idx="181">
                  <c:v>360.46</c:v>
                </c:pt>
                <c:pt idx="182">
                  <c:v>360.89</c:v>
                </c:pt>
                <c:pt idx="183">
                  <c:v>361.36</c:v>
                </c:pt>
                <c:pt idx="184">
                  <c:v>361.32</c:v>
                </c:pt>
                <c:pt idx="185">
                  <c:v>360.48</c:v>
                </c:pt>
                <c:pt idx="186">
                  <c:v>358.85</c:v>
                </c:pt>
                <c:pt idx="187">
                  <c:v>357.56</c:v>
                </c:pt>
                <c:pt idx="188">
                  <c:v>357.9</c:v>
                </c:pt>
                <c:pt idx="189">
                  <c:v>359.29</c:v>
                </c:pt>
                <c:pt idx="190">
                  <c:v>360.62</c:v>
                </c:pt>
                <c:pt idx="191">
                  <c:v>361.5</c:v>
                </c:pt>
                <c:pt idx="192">
                  <c:v>361.99</c:v>
                </c:pt>
                <c:pt idx="193">
                  <c:v>362.35</c:v>
                </c:pt>
                <c:pt idx="194">
                  <c:v>362.67</c:v>
                </c:pt>
                <c:pt idx="195">
                  <c:v>363</c:v>
                </c:pt>
                <c:pt idx="196">
                  <c:v>363.14</c:v>
                </c:pt>
                <c:pt idx="197">
                  <c:v>362.74</c:v>
                </c:pt>
                <c:pt idx="198">
                  <c:v>361.43</c:v>
                </c:pt>
                <c:pt idx="199">
                  <c:v>359.92</c:v>
                </c:pt>
                <c:pt idx="200">
                  <c:v>359.56</c:v>
                </c:pt>
                <c:pt idx="201">
                  <c:v>360.52</c:v>
                </c:pt>
                <c:pt idx="202">
                  <c:v>361.63</c:v>
                </c:pt>
                <c:pt idx="203">
                  <c:v>362.49</c:v>
                </c:pt>
                <c:pt idx="204">
                  <c:v>363.13</c:v>
                </c:pt>
                <c:pt idx="205">
                  <c:v>363.51</c:v>
                </c:pt>
                <c:pt idx="206">
                  <c:v>363.86</c:v>
                </c:pt>
                <c:pt idx="207">
                  <c:v>364.34</c:v>
                </c:pt>
                <c:pt idx="208">
                  <c:v>364.38</c:v>
                </c:pt>
                <c:pt idx="209">
                  <c:v>363.49</c:v>
                </c:pt>
                <c:pt idx="210">
                  <c:v>361.81</c:v>
                </c:pt>
                <c:pt idx="211">
                  <c:v>360.28</c:v>
                </c:pt>
                <c:pt idx="212">
                  <c:v>360.27</c:v>
                </c:pt>
                <c:pt idx="213">
                  <c:v>361.79</c:v>
                </c:pt>
                <c:pt idx="214">
                  <c:v>363.46</c:v>
                </c:pt>
                <c:pt idx="215">
                  <c:v>364.51</c:v>
                </c:pt>
                <c:pt idx="216">
                  <c:v>365.07</c:v>
                </c:pt>
                <c:pt idx="217">
                  <c:v>365.44</c:v>
                </c:pt>
                <c:pt idx="218">
                  <c:v>365.82</c:v>
                </c:pt>
                <c:pt idx="219">
                  <c:v>366.41</c:v>
                </c:pt>
                <c:pt idx="220">
                  <c:v>366.71</c:v>
                </c:pt>
                <c:pt idx="221">
                  <c:v>366.11</c:v>
                </c:pt>
                <c:pt idx="222">
                  <c:v>364.68</c:v>
                </c:pt>
                <c:pt idx="223">
                  <c:v>363.63</c:v>
                </c:pt>
                <c:pt idx="224">
                  <c:v>363.86</c:v>
                </c:pt>
                <c:pt idx="225">
                  <c:v>365.16</c:v>
                </c:pt>
                <c:pt idx="226">
                  <c:v>366.42</c:v>
                </c:pt>
                <c:pt idx="227">
                  <c:v>367.28</c:v>
                </c:pt>
                <c:pt idx="228">
                  <c:v>367.95</c:v>
                </c:pt>
                <c:pt idx="229">
                  <c:v>368.34</c:v>
                </c:pt>
                <c:pt idx="230">
                  <c:v>368.73</c:v>
                </c:pt>
                <c:pt idx="231">
                  <c:v>369.12</c:v>
                </c:pt>
                <c:pt idx="232">
                  <c:v>369.03</c:v>
                </c:pt>
                <c:pt idx="233">
                  <c:v>368.19</c:v>
                </c:pt>
                <c:pt idx="234">
                  <c:v>366.53</c:v>
                </c:pt>
                <c:pt idx="235">
                  <c:v>365.16</c:v>
                </c:pt>
                <c:pt idx="236">
                  <c:v>365.27</c:v>
                </c:pt>
                <c:pt idx="237">
                  <c:v>366.58</c:v>
                </c:pt>
                <c:pt idx="238">
                  <c:v>367.89</c:v>
                </c:pt>
                <c:pt idx="239">
                  <c:v>368.72</c:v>
                </c:pt>
                <c:pt idx="240">
                  <c:v>369.21</c:v>
                </c:pt>
                <c:pt idx="241">
                  <c:v>369.46</c:v>
                </c:pt>
                <c:pt idx="242">
                  <c:v>369.78</c:v>
                </c:pt>
                <c:pt idx="243">
                  <c:v>370.18</c:v>
                </c:pt>
                <c:pt idx="244">
                  <c:v>370.08</c:v>
                </c:pt>
                <c:pt idx="245">
                  <c:v>369.17</c:v>
                </c:pt>
                <c:pt idx="246">
                  <c:v>367.79</c:v>
                </c:pt>
                <c:pt idx="247">
                  <c:v>366.63</c:v>
                </c:pt>
                <c:pt idx="248">
                  <c:v>366.57</c:v>
                </c:pt>
                <c:pt idx="249">
                  <c:v>367.78</c:v>
                </c:pt>
                <c:pt idx="250">
                  <c:v>369.12</c:v>
                </c:pt>
                <c:pt idx="251">
                  <c:v>369.92</c:v>
                </c:pt>
                <c:pt idx="252">
                  <c:v>370.52</c:v>
                </c:pt>
                <c:pt idx="253">
                  <c:v>371</c:v>
                </c:pt>
                <c:pt idx="254">
                  <c:v>371.4</c:v>
                </c:pt>
                <c:pt idx="255">
                  <c:v>371.72</c:v>
                </c:pt>
                <c:pt idx="256">
                  <c:v>371.63</c:v>
                </c:pt>
                <c:pt idx="257">
                  <c:v>370.69</c:v>
                </c:pt>
                <c:pt idx="258">
                  <c:v>369.29</c:v>
                </c:pt>
                <c:pt idx="259">
                  <c:v>368.15</c:v>
                </c:pt>
                <c:pt idx="260">
                  <c:v>368.2</c:v>
                </c:pt>
                <c:pt idx="261">
                  <c:v>369.55</c:v>
                </c:pt>
                <c:pt idx="262">
                  <c:v>370.89</c:v>
                </c:pt>
                <c:pt idx="263">
                  <c:v>371.8</c:v>
                </c:pt>
                <c:pt idx="264">
                  <c:v>372.33</c:v>
                </c:pt>
                <c:pt idx="265">
                  <c:v>372.73</c:v>
                </c:pt>
                <c:pt idx="266">
                  <c:v>373.21</c:v>
                </c:pt>
                <c:pt idx="267">
                  <c:v>373.56</c:v>
                </c:pt>
                <c:pt idx="268">
                  <c:v>373.53</c:v>
                </c:pt>
                <c:pt idx="269">
                  <c:v>372.66</c:v>
                </c:pt>
                <c:pt idx="270">
                  <c:v>371.25</c:v>
                </c:pt>
                <c:pt idx="271">
                  <c:v>370.2</c:v>
                </c:pt>
                <c:pt idx="272">
                  <c:v>370.52</c:v>
                </c:pt>
                <c:pt idx="273">
                  <c:v>371.79</c:v>
                </c:pt>
                <c:pt idx="274">
                  <c:v>373.11</c:v>
                </c:pt>
                <c:pt idx="275">
                  <c:v>374.09</c:v>
                </c:pt>
                <c:pt idx="276">
                  <c:v>374.79</c:v>
                </c:pt>
                <c:pt idx="277">
                  <c:v>375.3</c:v>
                </c:pt>
                <c:pt idx="278">
                  <c:v>375.71</c:v>
                </c:pt>
                <c:pt idx="279">
                  <c:v>376.2</c:v>
                </c:pt>
                <c:pt idx="280">
                  <c:v>376.36</c:v>
                </c:pt>
                <c:pt idx="281">
                  <c:v>375.53</c:v>
                </c:pt>
                <c:pt idx="282">
                  <c:v>373.98</c:v>
                </c:pt>
                <c:pt idx="283">
                  <c:v>372.74</c:v>
                </c:pt>
                <c:pt idx="284">
                  <c:v>372.9</c:v>
                </c:pt>
                <c:pt idx="285">
                  <c:v>374.17</c:v>
                </c:pt>
                <c:pt idx="286">
                  <c:v>375.47</c:v>
                </c:pt>
                <c:pt idx="287">
                  <c:v>376.34</c:v>
                </c:pt>
                <c:pt idx="288">
                  <c:v>377.02</c:v>
                </c:pt>
                <c:pt idx="289">
                  <c:v>377.53</c:v>
                </c:pt>
                <c:pt idx="290">
                  <c:v>377.96</c:v>
                </c:pt>
                <c:pt idx="291">
                  <c:v>378.3</c:v>
                </c:pt>
                <c:pt idx="292">
                  <c:v>378.23</c:v>
                </c:pt>
                <c:pt idx="293">
                  <c:v>377.35</c:v>
                </c:pt>
                <c:pt idx="294">
                  <c:v>375.81</c:v>
                </c:pt>
                <c:pt idx="295">
                  <c:v>374.33</c:v>
                </c:pt>
                <c:pt idx="296">
                  <c:v>374.22</c:v>
                </c:pt>
                <c:pt idx="297">
                  <c:v>375.56</c:v>
                </c:pt>
                <c:pt idx="298">
                  <c:v>377.03</c:v>
                </c:pt>
                <c:pt idx="299">
                  <c:v>377.98</c:v>
                </c:pt>
                <c:pt idx="300">
                  <c:v>378.54</c:v>
                </c:pt>
                <c:pt idx="301">
                  <c:v>379.09</c:v>
                </c:pt>
                <c:pt idx="302">
                  <c:v>379.69</c:v>
                </c:pt>
                <c:pt idx="303">
                  <c:v>380.16</c:v>
                </c:pt>
                <c:pt idx="304">
                  <c:v>380.27</c:v>
                </c:pt>
                <c:pt idx="305">
                  <c:v>379.45</c:v>
                </c:pt>
                <c:pt idx="306">
                  <c:v>377.78</c:v>
                </c:pt>
                <c:pt idx="307">
                  <c:v>376.55</c:v>
                </c:pt>
                <c:pt idx="308">
                  <c:v>376.58</c:v>
                </c:pt>
                <c:pt idx="309">
                  <c:v>377.89</c:v>
                </c:pt>
                <c:pt idx="310">
                  <c:v>379.35</c:v>
                </c:pt>
                <c:pt idx="311">
                  <c:v>380.34</c:v>
                </c:pt>
                <c:pt idx="312">
                  <c:v>381.09</c:v>
                </c:pt>
                <c:pt idx="313">
                  <c:v>381.72</c:v>
                </c:pt>
                <c:pt idx="314">
                  <c:v>382.12</c:v>
                </c:pt>
                <c:pt idx="315">
                  <c:v>382.46</c:v>
                </c:pt>
                <c:pt idx="316">
                  <c:v>382.41</c:v>
                </c:pt>
                <c:pt idx="317">
                  <c:v>381.54</c:v>
                </c:pt>
                <c:pt idx="318">
                  <c:v>379.88</c:v>
                </c:pt>
                <c:pt idx="319">
                  <c:v>378.3</c:v>
                </c:pt>
                <c:pt idx="320">
                  <c:v>378.42</c:v>
                </c:pt>
                <c:pt idx="321">
                  <c:v>379.84</c:v>
                </c:pt>
                <c:pt idx="322">
                  <c:v>381.21</c:v>
                </c:pt>
                <c:pt idx="323">
                  <c:v>382.18</c:v>
                </c:pt>
                <c:pt idx="324">
                  <c:v>382.81</c:v>
                </c:pt>
                <c:pt idx="325">
                  <c:v>383.31</c:v>
                </c:pt>
                <c:pt idx="326">
                  <c:v>383.78</c:v>
                </c:pt>
                <c:pt idx="327">
                  <c:v>384.04</c:v>
                </c:pt>
                <c:pt idx="328">
                  <c:v>383.91</c:v>
                </c:pt>
                <c:pt idx="329">
                  <c:v>383.07</c:v>
                </c:pt>
                <c:pt idx="330">
                  <c:v>381.36</c:v>
                </c:pt>
                <c:pt idx="331">
                  <c:v>380.06</c:v>
                </c:pt>
                <c:pt idx="332">
                  <c:v>380.45</c:v>
                </c:pt>
                <c:pt idx="333">
                  <c:v>381.86</c:v>
                </c:pt>
                <c:pt idx="334">
                  <c:v>383.2</c:v>
                </c:pt>
                <c:pt idx="335">
                  <c:v>384.21</c:v>
                </c:pt>
                <c:pt idx="336">
                  <c:v>384.99</c:v>
                </c:pt>
                <c:pt idx="337">
                  <c:v>385.49</c:v>
                </c:pt>
                <c:pt idx="338">
                  <c:v>385.89</c:v>
                </c:pt>
                <c:pt idx="339">
                  <c:v>386.29</c:v>
                </c:pt>
                <c:pt idx="340">
                  <c:v>386.26</c:v>
                </c:pt>
                <c:pt idx="341">
                  <c:v>385.34</c:v>
                </c:pt>
                <c:pt idx="342">
                  <c:v>383.87</c:v>
                </c:pt>
                <c:pt idx="343">
                  <c:v>382.54</c:v>
                </c:pt>
                <c:pt idx="344">
                  <c:v>382.3</c:v>
                </c:pt>
                <c:pt idx="345">
                  <c:v>383.43</c:v>
                </c:pt>
                <c:pt idx="346">
                  <c:v>384.92</c:v>
                </c:pt>
                <c:pt idx="347">
                  <c:v>386.01</c:v>
                </c:pt>
                <c:pt idx="348">
                  <c:v>386.8</c:v>
                </c:pt>
                <c:pt idx="349">
                  <c:v>387.26</c:v>
                </c:pt>
                <c:pt idx="350">
                  <c:v>387.49</c:v>
                </c:pt>
                <c:pt idx="351">
                  <c:v>387.77</c:v>
                </c:pt>
                <c:pt idx="352">
                  <c:v>387.73</c:v>
                </c:pt>
                <c:pt idx="353">
                  <c:v>386.74</c:v>
                </c:pt>
                <c:pt idx="354">
                  <c:v>384.8</c:v>
                </c:pt>
                <c:pt idx="355">
                  <c:v>383.42</c:v>
                </c:pt>
                <c:pt idx="356">
                  <c:v>383.72</c:v>
                </c:pt>
                <c:pt idx="357">
                  <c:v>385.28</c:v>
                </c:pt>
                <c:pt idx="358">
                  <c:v>386.74</c:v>
                </c:pt>
                <c:pt idx="359">
                  <c:v>387.63</c:v>
                </c:pt>
                <c:pt idx="360">
                  <c:v>388.42</c:v>
                </c:pt>
                <c:pt idx="361">
                  <c:v>389.14</c:v>
                </c:pt>
                <c:pt idx="362">
                  <c:v>389.48</c:v>
                </c:pt>
                <c:pt idx="363">
                  <c:v>389.77</c:v>
                </c:pt>
                <c:pt idx="364">
                  <c:v>389.74</c:v>
                </c:pt>
                <c:pt idx="365">
                  <c:v>388.8</c:v>
                </c:pt>
                <c:pt idx="366">
                  <c:v>387.16</c:v>
                </c:pt>
                <c:pt idx="367">
                  <c:v>386.04</c:v>
                </c:pt>
                <c:pt idx="368">
                  <c:v>386.5</c:v>
                </c:pt>
                <c:pt idx="369">
                  <c:v>388.06</c:v>
                </c:pt>
                <c:pt idx="370">
                  <c:v>389.43</c:v>
                </c:pt>
                <c:pt idx="371">
                  <c:v>390.19</c:v>
                </c:pt>
                <c:pt idx="372">
                  <c:v>390.74</c:v>
                </c:pt>
                <c:pt idx="373">
                  <c:v>391.15</c:v>
                </c:pt>
                <c:pt idx="374">
                  <c:v>391.46</c:v>
                </c:pt>
                <c:pt idx="375">
                  <c:v>391.84</c:v>
                </c:pt>
                <c:pt idx="376">
                  <c:v>391.87</c:v>
                </c:pt>
                <c:pt idx="377">
                  <c:v>390.95</c:v>
                </c:pt>
                <c:pt idx="378">
                  <c:v>389.01</c:v>
                </c:pt>
                <c:pt idx="379">
                  <c:v>387.68</c:v>
                </c:pt>
                <c:pt idx="380">
                  <c:v>388.08</c:v>
                </c:pt>
                <c:pt idx="381">
                  <c:v>389.66</c:v>
                </c:pt>
                <c:pt idx="382">
                  <c:v>391.02</c:v>
                </c:pt>
                <c:pt idx="383">
                  <c:v>391.84</c:v>
                </c:pt>
                <c:pt idx="384">
                  <c:v>392.41</c:v>
                </c:pt>
                <c:pt idx="385">
                  <c:v>392.99</c:v>
                </c:pt>
                <c:pt idx="386">
                  <c:v>393.53</c:v>
                </c:pt>
                <c:pt idx="387">
                  <c:v>393.8</c:v>
                </c:pt>
                <c:pt idx="388">
                  <c:v>393.68</c:v>
                </c:pt>
                <c:pt idx="389">
                  <c:v>392.63</c:v>
                </c:pt>
                <c:pt idx="390">
                  <c:v>390.81</c:v>
                </c:pt>
                <c:pt idx="391">
                  <c:v>389.7</c:v>
                </c:pt>
                <c:pt idx="392">
                  <c:v>390.35</c:v>
                </c:pt>
                <c:pt idx="393">
                  <c:v>391.97</c:v>
                </c:pt>
                <c:pt idx="394">
                  <c:v>393.37</c:v>
                </c:pt>
                <c:pt idx="395">
                  <c:v>394.17</c:v>
                </c:pt>
                <c:pt idx="396">
                  <c:v>394.86</c:v>
                </c:pt>
                <c:pt idx="397">
                  <c:v>395.49</c:v>
                </c:pt>
                <c:pt idx="398">
                  <c:v>396.07</c:v>
                </c:pt>
                <c:pt idx="399">
                  <c:v>396.52</c:v>
                </c:pt>
                <c:pt idx="400">
                  <c:v>396.53</c:v>
                </c:pt>
                <c:pt idx="401">
                  <c:v>395.74</c:v>
                </c:pt>
                <c:pt idx="402">
                  <c:v>394.27</c:v>
                </c:pt>
                <c:pt idx="403">
                  <c:v>393.05</c:v>
                </c:pt>
                <c:pt idx="404">
                  <c:v>393.01</c:v>
                </c:pt>
                <c:pt idx="405">
                  <c:v>394.31</c:v>
                </c:pt>
                <c:pt idx="406">
                  <c:v>395.76</c:v>
                </c:pt>
                <c:pt idx="407">
                  <c:v>396.64</c:v>
                </c:pt>
                <c:pt idx="408">
                  <c:v>397.27</c:v>
                </c:pt>
                <c:pt idx="409">
                  <c:v>397.73</c:v>
                </c:pt>
                <c:pt idx="410">
                  <c:v>398.03</c:v>
                </c:pt>
                <c:pt idx="411">
                  <c:v>398.39</c:v>
                </c:pt>
                <c:pt idx="412">
                  <c:v>398.47</c:v>
                </c:pt>
                <c:pt idx="413">
                  <c:v>397.5</c:v>
                </c:pt>
                <c:pt idx="414">
                  <c:v>395.91</c:v>
                </c:pt>
                <c:pt idx="415">
                  <c:v>394.8</c:v>
                </c:pt>
                <c:pt idx="416">
                  <c:v>394.89</c:v>
                </c:pt>
                <c:pt idx="417">
                  <c:v>396.15</c:v>
                </c:pt>
                <c:pt idx="418">
                  <c:v>397.63</c:v>
                </c:pt>
                <c:pt idx="419">
                  <c:v>398.59</c:v>
                </c:pt>
                <c:pt idx="420">
                  <c:v>399.3</c:v>
                </c:pt>
                <c:pt idx="421">
                  <c:v>399.86</c:v>
                </c:pt>
                <c:pt idx="422">
                  <c:v>400.3</c:v>
                </c:pt>
                <c:pt idx="423">
                  <c:v>400.69</c:v>
                </c:pt>
                <c:pt idx="424">
                  <c:v>400.64</c:v>
                </c:pt>
                <c:pt idx="425">
                  <c:v>399.78</c:v>
                </c:pt>
                <c:pt idx="426">
                  <c:v>398.12</c:v>
                </c:pt>
                <c:pt idx="427">
                  <c:v>396.84</c:v>
                </c:pt>
                <c:pt idx="428">
                  <c:v>397.15</c:v>
                </c:pt>
                <c:pt idx="429">
                  <c:v>398.6</c:v>
                </c:pt>
                <c:pt idx="430">
                  <c:v>400.15</c:v>
                </c:pt>
                <c:pt idx="431">
                  <c:v>401.42</c:v>
                </c:pt>
                <c:pt idx="432">
                  <c:v>402.36</c:v>
                </c:pt>
                <c:pt idx="433">
                  <c:v>402.99</c:v>
                </c:pt>
                <c:pt idx="434">
                  <c:v>403.57</c:v>
                </c:pt>
                <c:pt idx="435">
                  <c:v>404.09</c:v>
                </c:pt>
                <c:pt idx="436">
                  <c:v>404.16</c:v>
                </c:pt>
                <c:pt idx="437">
                  <c:v>403.36</c:v>
                </c:pt>
                <c:pt idx="438">
                  <c:v>401.83</c:v>
                </c:pt>
                <c:pt idx="439">
                  <c:v>400.53</c:v>
                </c:pt>
                <c:pt idx="440">
                  <c:v>400.69</c:v>
                </c:pt>
                <c:pt idx="441">
                  <c:v>402.14</c:v>
                </c:pt>
                <c:pt idx="442">
                  <c:v>403.51</c:v>
                </c:pt>
                <c:pt idx="443">
                  <c:v>404.42</c:v>
                </c:pt>
                <c:pt idx="444">
                  <c:v>405.12</c:v>
                </c:pt>
                <c:pt idx="445">
                  <c:v>405.75</c:v>
                </c:pt>
                <c:pt idx="446">
                  <c:v>406.12</c:v>
                </c:pt>
                <c:pt idx="447">
                  <c:v>406.4</c:v>
                </c:pt>
                <c:pt idx="448">
                  <c:v>406.52</c:v>
                </c:pt>
                <c:pt idx="449">
                  <c:v>405.76</c:v>
                </c:pt>
                <c:pt idx="450">
                  <c:v>403.95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17088"/>
        <c:axId val="90817664"/>
      </c:scatterChart>
      <c:valAx>
        <c:axId val="90817088"/>
        <c:scaling>
          <c:orientation val="minMax"/>
          <c:min val="19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Date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0817664"/>
        <c:crosses val="autoZero"/>
        <c:crossBetween val="midCat"/>
      </c:valAx>
      <c:valAx>
        <c:axId val="90817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800"/>
                  <a:t>Taux en ppm</a:t>
                </a:r>
              </a:p>
            </c:rich>
          </c:tx>
          <c:layout>
            <c:manualLayout>
              <c:xMode val="edge"/>
              <c:yMode val="edge"/>
              <c:x val="8.3469688240189494E-2"/>
              <c:y val="5.285098074248012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0817088"/>
        <c:crosses val="autoZero"/>
        <c:crossBetween val="midCat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Emissions  anthropiques  Carbone GT/an </a:t>
            </a:r>
          </a:p>
        </c:rich>
      </c:tx>
      <c:layout>
        <c:manualLayout>
          <c:xMode val="edge"/>
          <c:yMode val="edge"/>
          <c:x val="7.4675379119276755E-2"/>
          <c:y val="3.5807226224381532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6.9439366056254462E-2"/>
          <c:y val="4.3333333333333529E-2"/>
          <c:w val="0.89193994428857315"/>
          <c:h val="0.86937489747375329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xVal>
            <c:numRef>
              <c:f>'CO2 anthropique'!$A$5:$A$58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'CO2 anthropique'!$E$5:$E$58</c:f>
              <c:numCache>
                <c:formatCode>0.00</c:formatCode>
                <c:ptCount val="54"/>
                <c:pt idx="0">
                  <c:v>1.3589743589743593</c:v>
                </c:pt>
                <c:pt idx="1">
                  <c:v>1.3589743589743593</c:v>
                </c:pt>
                <c:pt idx="2">
                  <c:v>1.3589743589743593</c:v>
                </c:pt>
                <c:pt idx="3">
                  <c:v>1.630769230769231</c:v>
                </c:pt>
                <c:pt idx="4">
                  <c:v>1.630769230769231</c:v>
                </c:pt>
                <c:pt idx="5">
                  <c:v>1.630769230769231</c:v>
                </c:pt>
                <c:pt idx="6">
                  <c:v>1.9025641025641027</c:v>
                </c:pt>
                <c:pt idx="7">
                  <c:v>1.9025641025641027</c:v>
                </c:pt>
                <c:pt idx="8">
                  <c:v>1.9025641025641027</c:v>
                </c:pt>
                <c:pt idx="9">
                  <c:v>2.1743589743589746</c:v>
                </c:pt>
                <c:pt idx="10">
                  <c:v>2.4461538461538463</c:v>
                </c:pt>
                <c:pt idx="11">
                  <c:v>2.4461538461538463</c:v>
                </c:pt>
                <c:pt idx="12">
                  <c:v>2.7179487179487185</c:v>
                </c:pt>
                <c:pt idx="13">
                  <c:v>2.7179487179487185</c:v>
                </c:pt>
                <c:pt idx="14">
                  <c:v>2.7179487179487185</c:v>
                </c:pt>
                <c:pt idx="15">
                  <c:v>2.7179487179487185</c:v>
                </c:pt>
                <c:pt idx="16">
                  <c:v>2.9897435897435902</c:v>
                </c:pt>
                <c:pt idx="17">
                  <c:v>2.9897435897435902</c:v>
                </c:pt>
                <c:pt idx="18">
                  <c:v>3.2615384615384619</c:v>
                </c:pt>
                <c:pt idx="19">
                  <c:v>3.5333333333333337</c:v>
                </c:pt>
                <c:pt idx="20">
                  <c:v>3.2615384615384619</c:v>
                </c:pt>
                <c:pt idx="21">
                  <c:v>3.2615384615384619</c:v>
                </c:pt>
                <c:pt idx="22">
                  <c:v>3.2615384615384619</c:v>
                </c:pt>
                <c:pt idx="23">
                  <c:v>3.2615384615384619</c:v>
                </c:pt>
                <c:pt idx="24">
                  <c:v>3.5333333333333337</c:v>
                </c:pt>
                <c:pt idx="25">
                  <c:v>3.5333333333333337</c:v>
                </c:pt>
                <c:pt idx="26">
                  <c:v>3.8051282051282054</c:v>
                </c:pt>
                <c:pt idx="27">
                  <c:v>3.8051282051282054</c:v>
                </c:pt>
                <c:pt idx="28">
                  <c:v>4.0769230769230775</c:v>
                </c:pt>
                <c:pt idx="29">
                  <c:v>4.0769230769230775</c:v>
                </c:pt>
                <c:pt idx="30">
                  <c:v>4.0769230769230775</c:v>
                </c:pt>
                <c:pt idx="31">
                  <c:v>4.3487179487179493</c:v>
                </c:pt>
                <c:pt idx="32">
                  <c:v>4.8923076923076927</c:v>
                </c:pt>
                <c:pt idx="33">
                  <c:v>4.8923076923076927</c:v>
                </c:pt>
                <c:pt idx="34">
                  <c:v>4.8923076923076927</c:v>
                </c:pt>
                <c:pt idx="35">
                  <c:v>5.1641025641025644</c:v>
                </c:pt>
                <c:pt idx="36">
                  <c:v>5.1641025641025644</c:v>
                </c:pt>
                <c:pt idx="37">
                  <c:v>5.1641025641025644</c:v>
                </c:pt>
                <c:pt idx="38">
                  <c:v>5.1641025641025644</c:v>
                </c:pt>
                <c:pt idx="39">
                  <c:v>5.435897435897437</c:v>
                </c:pt>
                <c:pt idx="40">
                  <c:v>5.435897435897437</c:v>
                </c:pt>
                <c:pt idx="41">
                  <c:v>5.435897435897437</c:v>
                </c:pt>
                <c:pt idx="42">
                  <c:v>5.7076923076923087</c:v>
                </c:pt>
                <c:pt idx="43">
                  <c:v>5.9794871794871804</c:v>
                </c:pt>
                <c:pt idx="44">
                  <c:v>6.5230769230769239</c:v>
                </c:pt>
                <c:pt idx="45">
                  <c:v>6.5230769230769239</c:v>
                </c:pt>
                <c:pt idx="46">
                  <c:v>6.7948717948717956</c:v>
                </c:pt>
                <c:pt idx="47">
                  <c:v>7.0666666666666673</c:v>
                </c:pt>
                <c:pt idx="48">
                  <c:v>7.338461538461539</c:v>
                </c:pt>
                <c:pt idx="49">
                  <c:v>7.338461538461539</c:v>
                </c:pt>
                <c:pt idx="50">
                  <c:v>7.8820512820512825</c:v>
                </c:pt>
                <c:pt idx="51">
                  <c:v>8.1538461538461551</c:v>
                </c:pt>
                <c:pt idx="52">
                  <c:v>8.4256410256410259</c:v>
                </c:pt>
                <c:pt idx="53">
                  <c:v>8.4256410256410259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54624"/>
        <c:axId val="124555200"/>
      </c:scatterChart>
      <c:valAx>
        <c:axId val="124554624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555200"/>
        <c:crosses val="autoZero"/>
        <c:crossBetween val="midCat"/>
        <c:majorUnit val="10"/>
      </c:valAx>
      <c:valAx>
        <c:axId val="124555200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554624"/>
        <c:crosses val="autoZero"/>
        <c:crossBetween val="midCat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394725168399875E-2"/>
          <c:y val="3.9606509445099407E-2"/>
          <c:w val="0.91322333696142233"/>
          <c:h val="0.90498246194915521"/>
        </c:manualLayout>
      </c:layout>
      <c:areaChart>
        <c:grouping val="standard"/>
        <c:varyColors val="0"/>
        <c:ser>
          <c:idx val="2"/>
          <c:order val="0"/>
          <c:tx>
            <c:strRef>
              <c:f>'Mesures CO2'!$F$3</c:f>
              <c:strCache>
                <c:ptCount val="1"/>
                <c:pt idx="0">
                  <c:v>variation annuelle lissée (ppm/an)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30196"/>
              </a:schemeClr>
            </a:solidFill>
            <a:ln w="38100">
              <a:solidFill>
                <a:srgbClr val="C00000"/>
              </a:solidFill>
            </a:ln>
          </c:spPr>
          <c:cat>
            <c:numRef>
              <c:f>'Mesures CO2'!$C$4:$C$446</c:f>
              <c:numCache>
                <c:formatCode>General</c:formatCode>
                <c:ptCount val="443"/>
                <c:pt idx="0">
                  <c:v>1980.0419999999999</c:v>
                </c:pt>
                <c:pt idx="1">
                  <c:v>1980.125</c:v>
                </c:pt>
                <c:pt idx="2">
                  <c:v>1980.2080000000001</c:v>
                </c:pt>
                <c:pt idx="3">
                  <c:v>1980.2919999999999</c:v>
                </c:pt>
                <c:pt idx="4">
                  <c:v>1980.375</c:v>
                </c:pt>
                <c:pt idx="5">
                  <c:v>1980.4580000000001</c:v>
                </c:pt>
                <c:pt idx="6">
                  <c:v>1980.5419999999999</c:v>
                </c:pt>
                <c:pt idx="7">
                  <c:v>1980.625</c:v>
                </c:pt>
                <c:pt idx="8">
                  <c:v>1980.7080000000001</c:v>
                </c:pt>
                <c:pt idx="9">
                  <c:v>1980.7919999999999</c:v>
                </c:pt>
                <c:pt idx="10">
                  <c:v>1980.875</c:v>
                </c:pt>
                <c:pt idx="11">
                  <c:v>1980.9580000000001</c:v>
                </c:pt>
                <c:pt idx="12">
                  <c:v>1981.0419999999999</c:v>
                </c:pt>
                <c:pt idx="13">
                  <c:v>1981.125</c:v>
                </c:pt>
                <c:pt idx="14">
                  <c:v>1981.2080000000001</c:v>
                </c:pt>
                <c:pt idx="15">
                  <c:v>1981.2919999999999</c:v>
                </c:pt>
                <c:pt idx="16">
                  <c:v>1981.375</c:v>
                </c:pt>
                <c:pt idx="17">
                  <c:v>1981.4580000000001</c:v>
                </c:pt>
                <c:pt idx="18">
                  <c:v>1981.5419999999999</c:v>
                </c:pt>
                <c:pt idx="19">
                  <c:v>1981.625</c:v>
                </c:pt>
                <c:pt idx="20">
                  <c:v>1981.7080000000001</c:v>
                </c:pt>
                <c:pt idx="21">
                  <c:v>1981.7919999999999</c:v>
                </c:pt>
                <c:pt idx="22">
                  <c:v>1981.875</c:v>
                </c:pt>
                <c:pt idx="23">
                  <c:v>1981.9580000000001</c:v>
                </c:pt>
                <c:pt idx="24">
                  <c:v>1982.0419999999999</c:v>
                </c:pt>
                <c:pt idx="25">
                  <c:v>1982.125</c:v>
                </c:pt>
                <c:pt idx="26">
                  <c:v>1982.2080000000001</c:v>
                </c:pt>
                <c:pt idx="27">
                  <c:v>1982.2919999999999</c:v>
                </c:pt>
                <c:pt idx="28">
                  <c:v>1982.375</c:v>
                </c:pt>
                <c:pt idx="29">
                  <c:v>1982.4580000000001</c:v>
                </c:pt>
                <c:pt idx="30">
                  <c:v>1982.5419999999999</c:v>
                </c:pt>
                <c:pt idx="31">
                  <c:v>1982.625</c:v>
                </c:pt>
                <c:pt idx="32">
                  <c:v>1982.7080000000001</c:v>
                </c:pt>
                <c:pt idx="33">
                  <c:v>1982.7919999999999</c:v>
                </c:pt>
                <c:pt idx="34">
                  <c:v>1982.875</c:v>
                </c:pt>
                <c:pt idx="35">
                  <c:v>1982.9580000000001</c:v>
                </c:pt>
                <c:pt idx="36">
                  <c:v>1983.0419999999999</c:v>
                </c:pt>
                <c:pt idx="37">
                  <c:v>1983.125</c:v>
                </c:pt>
                <c:pt idx="38">
                  <c:v>1983.2080000000001</c:v>
                </c:pt>
                <c:pt idx="39">
                  <c:v>1983.2919999999999</c:v>
                </c:pt>
                <c:pt idx="40">
                  <c:v>1983.375</c:v>
                </c:pt>
                <c:pt idx="41">
                  <c:v>1983.4580000000001</c:v>
                </c:pt>
                <c:pt idx="42">
                  <c:v>1983.5419999999999</c:v>
                </c:pt>
                <c:pt idx="43">
                  <c:v>1983.625</c:v>
                </c:pt>
                <c:pt idx="44">
                  <c:v>1983.7080000000001</c:v>
                </c:pt>
                <c:pt idx="45">
                  <c:v>1983.7919999999999</c:v>
                </c:pt>
                <c:pt idx="46">
                  <c:v>1983.875</c:v>
                </c:pt>
                <c:pt idx="47">
                  <c:v>1983.9580000000001</c:v>
                </c:pt>
                <c:pt idx="48">
                  <c:v>1984.0419999999999</c:v>
                </c:pt>
                <c:pt idx="49">
                  <c:v>1984.125</c:v>
                </c:pt>
                <c:pt idx="50">
                  <c:v>1984.2080000000001</c:v>
                </c:pt>
                <c:pt idx="51">
                  <c:v>1984.2919999999999</c:v>
                </c:pt>
                <c:pt idx="52">
                  <c:v>1984.375</c:v>
                </c:pt>
                <c:pt idx="53">
                  <c:v>1984.4580000000001</c:v>
                </c:pt>
                <c:pt idx="54">
                  <c:v>1984.5419999999999</c:v>
                </c:pt>
                <c:pt idx="55">
                  <c:v>1984.625</c:v>
                </c:pt>
                <c:pt idx="56">
                  <c:v>1984.7080000000001</c:v>
                </c:pt>
                <c:pt idx="57">
                  <c:v>1984.7919999999999</c:v>
                </c:pt>
                <c:pt idx="58">
                  <c:v>1984.875</c:v>
                </c:pt>
                <c:pt idx="59">
                  <c:v>1984.9580000000001</c:v>
                </c:pt>
                <c:pt idx="60">
                  <c:v>1985.0419999999999</c:v>
                </c:pt>
                <c:pt idx="61">
                  <c:v>1985.125</c:v>
                </c:pt>
                <c:pt idx="62">
                  <c:v>1985.2080000000001</c:v>
                </c:pt>
                <c:pt idx="63">
                  <c:v>1985.2919999999999</c:v>
                </c:pt>
                <c:pt idx="64">
                  <c:v>1985.375</c:v>
                </c:pt>
                <c:pt idx="65">
                  <c:v>1985.4580000000001</c:v>
                </c:pt>
                <c:pt idx="66">
                  <c:v>1985.5419999999999</c:v>
                </c:pt>
                <c:pt idx="67">
                  <c:v>1985.625</c:v>
                </c:pt>
                <c:pt idx="68">
                  <c:v>1985.7080000000001</c:v>
                </c:pt>
                <c:pt idx="69">
                  <c:v>1985.7919999999999</c:v>
                </c:pt>
                <c:pt idx="70">
                  <c:v>1985.875</c:v>
                </c:pt>
                <c:pt idx="71">
                  <c:v>1985.9580000000001</c:v>
                </c:pt>
                <c:pt idx="72">
                  <c:v>1986.0419999999999</c:v>
                </c:pt>
                <c:pt idx="73">
                  <c:v>1986.125</c:v>
                </c:pt>
                <c:pt idx="74">
                  <c:v>1986.2080000000001</c:v>
                </c:pt>
                <c:pt idx="75">
                  <c:v>1986.2919999999999</c:v>
                </c:pt>
                <c:pt idx="76">
                  <c:v>1986.375</c:v>
                </c:pt>
                <c:pt idx="77">
                  <c:v>1986.4580000000001</c:v>
                </c:pt>
                <c:pt idx="78">
                  <c:v>1986.5419999999999</c:v>
                </c:pt>
                <c:pt idx="79">
                  <c:v>1986.625</c:v>
                </c:pt>
                <c:pt idx="80">
                  <c:v>1986.7080000000001</c:v>
                </c:pt>
                <c:pt idx="81">
                  <c:v>1986.7919999999999</c:v>
                </c:pt>
                <c:pt idx="82">
                  <c:v>1986.875</c:v>
                </c:pt>
                <c:pt idx="83">
                  <c:v>1986.9580000000001</c:v>
                </c:pt>
                <c:pt idx="84">
                  <c:v>1987.0419999999999</c:v>
                </c:pt>
                <c:pt idx="85">
                  <c:v>1987.125</c:v>
                </c:pt>
                <c:pt idx="86">
                  <c:v>1987.2080000000001</c:v>
                </c:pt>
                <c:pt idx="87">
                  <c:v>1987.2919999999999</c:v>
                </c:pt>
                <c:pt idx="88">
                  <c:v>1987.375</c:v>
                </c:pt>
                <c:pt idx="89">
                  <c:v>1987.4580000000001</c:v>
                </c:pt>
                <c:pt idx="90">
                  <c:v>1987.5419999999999</c:v>
                </c:pt>
                <c:pt idx="91">
                  <c:v>1987.625</c:v>
                </c:pt>
                <c:pt idx="92">
                  <c:v>1987.7080000000001</c:v>
                </c:pt>
                <c:pt idx="93">
                  <c:v>1987.7919999999999</c:v>
                </c:pt>
                <c:pt idx="94">
                  <c:v>1987.875</c:v>
                </c:pt>
                <c:pt idx="95">
                  <c:v>1987.9580000000001</c:v>
                </c:pt>
                <c:pt idx="96">
                  <c:v>1988.0419999999999</c:v>
                </c:pt>
                <c:pt idx="97">
                  <c:v>1988.125</c:v>
                </c:pt>
                <c:pt idx="98">
                  <c:v>1988.2080000000001</c:v>
                </c:pt>
                <c:pt idx="99">
                  <c:v>1988.2919999999999</c:v>
                </c:pt>
                <c:pt idx="100">
                  <c:v>1988.375</c:v>
                </c:pt>
                <c:pt idx="101">
                  <c:v>1988.4580000000001</c:v>
                </c:pt>
                <c:pt idx="102">
                  <c:v>1988.5419999999999</c:v>
                </c:pt>
                <c:pt idx="103">
                  <c:v>1988.625</c:v>
                </c:pt>
                <c:pt idx="104">
                  <c:v>1988.7080000000001</c:v>
                </c:pt>
                <c:pt idx="105">
                  <c:v>1988.7919999999999</c:v>
                </c:pt>
                <c:pt idx="106">
                  <c:v>1988.875</c:v>
                </c:pt>
                <c:pt idx="107">
                  <c:v>1988.9580000000001</c:v>
                </c:pt>
                <c:pt idx="108">
                  <c:v>1989.0419999999999</c:v>
                </c:pt>
                <c:pt idx="109">
                  <c:v>1989.125</c:v>
                </c:pt>
                <c:pt idx="110">
                  <c:v>1989.2080000000001</c:v>
                </c:pt>
                <c:pt idx="111">
                  <c:v>1989.2919999999999</c:v>
                </c:pt>
                <c:pt idx="112">
                  <c:v>1989.375</c:v>
                </c:pt>
                <c:pt idx="113">
                  <c:v>1989.4580000000001</c:v>
                </c:pt>
                <c:pt idx="114">
                  <c:v>1989.5419999999999</c:v>
                </c:pt>
                <c:pt idx="115">
                  <c:v>1989.625</c:v>
                </c:pt>
                <c:pt idx="116">
                  <c:v>1989.7080000000001</c:v>
                </c:pt>
                <c:pt idx="117">
                  <c:v>1989.7919999999999</c:v>
                </c:pt>
                <c:pt idx="118">
                  <c:v>1989.875</c:v>
                </c:pt>
                <c:pt idx="119">
                  <c:v>1989.9580000000001</c:v>
                </c:pt>
                <c:pt idx="120">
                  <c:v>1990.0419999999999</c:v>
                </c:pt>
                <c:pt idx="121">
                  <c:v>1990.125</c:v>
                </c:pt>
                <c:pt idx="122">
                  <c:v>1990.2080000000001</c:v>
                </c:pt>
                <c:pt idx="123">
                  <c:v>1990.2919999999999</c:v>
                </c:pt>
                <c:pt idx="124">
                  <c:v>1990.375</c:v>
                </c:pt>
                <c:pt idx="125">
                  <c:v>1990.4580000000001</c:v>
                </c:pt>
                <c:pt idx="126">
                  <c:v>1990.5419999999999</c:v>
                </c:pt>
                <c:pt idx="127">
                  <c:v>1990.625</c:v>
                </c:pt>
                <c:pt idx="128">
                  <c:v>1990.7080000000001</c:v>
                </c:pt>
                <c:pt idx="129">
                  <c:v>1990.7919999999999</c:v>
                </c:pt>
                <c:pt idx="130">
                  <c:v>1990.875</c:v>
                </c:pt>
                <c:pt idx="131">
                  <c:v>1990.9580000000001</c:v>
                </c:pt>
                <c:pt idx="132">
                  <c:v>1991.0419999999999</c:v>
                </c:pt>
                <c:pt idx="133">
                  <c:v>1991.125</c:v>
                </c:pt>
                <c:pt idx="134">
                  <c:v>1991.2080000000001</c:v>
                </c:pt>
                <c:pt idx="135">
                  <c:v>1991.2919999999999</c:v>
                </c:pt>
                <c:pt idx="136">
                  <c:v>1991.375</c:v>
                </c:pt>
                <c:pt idx="137">
                  <c:v>1991.4580000000001</c:v>
                </c:pt>
                <c:pt idx="138">
                  <c:v>1991.5419999999999</c:v>
                </c:pt>
                <c:pt idx="139">
                  <c:v>1991.625</c:v>
                </c:pt>
                <c:pt idx="140">
                  <c:v>1991.7080000000001</c:v>
                </c:pt>
                <c:pt idx="141">
                  <c:v>1991.7919999999999</c:v>
                </c:pt>
                <c:pt idx="142">
                  <c:v>1991.875</c:v>
                </c:pt>
                <c:pt idx="143">
                  <c:v>1991.9580000000001</c:v>
                </c:pt>
                <c:pt idx="144">
                  <c:v>1992.0419999999999</c:v>
                </c:pt>
                <c:pt idx="145">
                  <c:v>1992.125</c:v>
                </c:pt>
                <c:pt idx="146">
                  <c:v>1992.2080000000001</c:v>
                </c:pt>
                <c:pt idx="147">
                  <c:v>1992.2919999999999</c:v>
                </c:pt>
                <c:pt idx="148">
                  <c:v>1992.375</c:v>
                </c:pt>
                <c:pt idx="149">
                  <c:v>1992.4580000000001</c:v>
                </c:pt>
                <c:pt idx="150">
                  <c:v>1992.5419999999999</c:v>
                </c:pt>
                <c:pt idx="151">
                  <c:v>1992.625</c:v>
                </c:pt>
                <c:pt idx="152">
                  <c:v>1992.7080000000001</c:v>
                </c:pt>
                <c:pt idx="153">
                  <c:v>1992.7919999999999</c:v>
                </c:pt>
                <c:pt idx="154">
                  <c:v>1992.875</c:v>
                </c:pt>
                <c:pt idx="155">
                  <c:v>1992.9580000000001</c:v>
                </c:pt>
                <c:pt idx="156">
                  <c:v>1993.0419999999999</c:v>
                </c:pt>
                <c:pt idx="157">
                  <c:v>1993.125</c:v>
                </c:pt>
                <c:pt idx="158">
                  <c:v>1993.2080000000001</c:v>
                </c:pt>
                <c:pt idx="159">
                  <c:v>1993.2919999999999</c:v>
                </c:pt>
                <c:pt idx="160">
                  <c:v>1993.375</c:v>
                </c:pt>
                <c:pt idx="161">
                  <c:v>1993.4580000000001</c:v>
                </c:pt>
                <c:pt idx="162">
                  <c:v>1993.5419999999999</c:v>
                </c:pt>
                <c:pt idx="163">
                  <c:v>1993.625</c:v>
                </c:pt>
                <c:pt idx="164">
                  <c:v>1993.7080000000001</c:v>
                </c:pt>
                <c:pt idx="165">
                  <c:v>1993.7919999999999</c:v>
                </c:pt>
                <c:pt idx="166">
                  <c:v>1993.875</c:v>
                </c:pt>
                <c:pt idx="167">
                  <c:v>1993.9580000000001</c:v>
                </c:pt>
                <c:pt idx="168">
                  <c:v>1994.0419999999999</c:v>
                </c:pt>
                <c:pt idx="169">
                  <c:v>1994.125</c:v>
                </c:pt>
                <c:pt idx="170">
                  <c:v>1994.2080000000001</c:v>
                </c:pt>
                <c:pt idx="171">
                  <c:v>1994.2919999999999</c:v>
                </c:pt>
                <c:pt idx="172">
                  <c:v>1994.375</c:v>
                </c:pt>
                <c:pt idx="173">
                  <c:v>1994.4580000000001</c:v>
                </c:pt>
                <c:pt idx="174">
                  <c:v>1994.5419999999999</c:v>
                </c:pt>
                <c:pt idx="175">
                  <c:v>1994.625</c:v>
                </c:pt>
                <c:pt idx="176">
                  <c:v>1994.7080000000001</c:v>
                </c:pt>
                <c:pt idx="177">
                  <c:v>1994.7919999999999</c:v>
                </c:pt>
                <c:pt idx="178">
                  <c:v>1994.875</c:v>
                </c:pt>
                <c:pt idx="179">
                  <c:v>1994.9580000000001</c:v>
                </c:pt>
                <c:pt idx="180">
                  <c:v>1995.0419999999999</c:v>
                </c:pt>
                <c:pt idx="181">
                  <c:v>1995.125</c:v>
                </c:pt>
                <c:pt idx="182">
                  <c:v>1995.2080000000001</c:v>
                </c:pt>
                <c:pt idx="183">
                  <c:v>1995.2919999999999</c:v>
                </c:pt>
                <c:pt idx="184">
                  <c:v>1995.375</c:v>
                </c:pt>
                <c:pt idx="185">
                  <c:v>1995.4580000000001</c:v>
                </c:pt>
                <c:pt idx="186">
                  <c:v>1995.5419999999999</c:v>
                </c:pt>
                <c:pt idx="187">
                  <c:v>1995.625</c:v>
                </c:pt>
                <c:pt idx="188">
                  <c:v>1995.7080000000001</c:v>
                </c:pt>
                <c:pt idx="189">
                  <c:v>1995.7919999999999</c:v>
                </c:pt>
                <c:pt idx="190">
                  <c:v>1995.875</c:v>
                </c:pt>
                <c:pt idx="191">
                  <c:v>1995.9580000000001</c:v>
                </c:pt>
                <c:pt idx="192">
                  <c:v>1996.0419999999999</c:v>
                </c:pt>
                <c:pt idx="193">
                  <c:v>1996.125</c:v>
                </c:pt>
                <c:pt idx="194">
                  <c:v>1996.2080000000001</c:v>
                </c:pt>
                <c:pt idx="195">
                  <c:v>1996.2919999999999</c:v>
                </c:pt>
                <c:pt idx="196">
                  <c:v>1996.375</c:v>
                </c:pt>
                <c:pt idx="197">
                  <c:v>1996.4580000000001</c:v>
                </c:pt>
                <c:pt idx="198">
                  <c:v>1996.5419999999999</c:v>
                </c:pt>
                <c:pt idx="199">
                  <c:v>1996.625</c:v>
                </c:pt>
                <c:pt idx="200">
                  <c:v>1996.7080000000001</c:v>
                </c:pt>
                <c:pt idx="201">
                  <c:v>1996.7919999999999</c:v>
                </c:pt>
                <c:pt idx="202">
                  <c:v>1996.875</c:v>
                </c:pt>
                <c:pt idx="203">
                  <c:v>1996.9580000000001</c:v>
                </c:pt>
                <c:pt idx="204">
                  <c:v>1997.0419999999999</c:v>
                </c:pt>
                <c:pt idx="205">
                  <c:v>1997.125</c:v>
                </c:pt>
                <c:pt idx="206">
                  <c:v>1997.2080000000001</c:v>
                </c:pt>
                <c:pt idx="207">
                  <c:v>1997.2919999999999</c:v>
                </c:pt>
                <c:pt idx="208">
                  <c:v>1997.375</c:v>
                </c:pt>
                <c:pt idx="209">
                  <c:v>1997.4580000000001</c:v>
                </c:pt>
                <c:pt idx="210">
                  <c:v>1997.5419999999999</c:v>
                </c:pt>
                <c:pt idx="211">
                  <c:v>1997.625</c:v>
                </c:pt>
                <c:pt idx="212">
                  <c:v>1997.7080000000001</c:v>
                </c:pt>
                <c:pt idx="213">
                  <c:v>1997.7919999999999</c:v>
                </c:pt>
                <c:pt idx="214">
                  <c:v>1997.875</c:v>
                </c:pt>
                <c:pt idx="215">
                  <c:v>1997.9580000000001</c:v>
                </c:pt>
                <c:pt idx="216">
                  <c:v>1998.0419999999999</c:v>
                </c:pt>
                <c:pt idx="217">
                  <c:v>1998.125</c:v>
                </c:pt>
                <c:pt idx="218">
                  <c:v>1998.2080000000001</c:v>
                </c:pt>
                <c:pt idx="219">
                  <c:v>1998.2919999999999</c:v>
                </c:pt>
                <c:pt idx="220">
                  <c:v>1998.375</c:v>
                </c:pt>
                <c:pt idx="221">
                  <c:v>1998.4580000000001</c:v>
                </c:pt>
                <c:pt idx="222">
                  <c:v>1998.5419999999999</c:v>
                </c:pt>
                <c:pt idx="223">
                  <c:v>1998.625</c:v>
                </c:pt>
                <c:pt idx="224">
                  <c:v>1998.7080000000001</c:v>
                </c:pt>
                <c:pt idx="225">
                  <c:v>1998.7919999999999</c:v>
                </c:pt>
                <c:pt idx="226">
                  <c:v>1998.875</c:v>
                </c:pt>
                <c:pt idx="227">
                  <c:v>1998.9580000000001</c:v>
                </c:pt>
                <c:pt idx="228">
                  <c:v>1999.0419999999999</c:v>
                </c:pt>
                <c:pt idx="229">
                  <c:v>1999.125</c:v>
                </c:pt>
                <c:pt idx="230">
                  <c:v>1999.2080000000001</c:v>
                </c:pt>
                <c:pt idx="231">
                  <c:v>1999.2919999999999</c:v>
                </c:pt>
                <c:pt idx="232">
                  <c:v>1999.375</c:v>
                </c:pt>
                <c:pt idx="233">
                  <c:v>1999.4580000000001</c:v>
                </c:pt>
                <c:pt idx="234">
                  <c:v>1999.5419999999999</c:v>
                </c:pt>
                <c:pt idx="235">
                  <c:v>1999.625</c:v>
                </c:pt>
                <c:pt idx="236">
                  <c:v>1999.7080000000001</c:v>
                </c:pt>
                <c:pt idx="237">
                  <c:v>1999.7919999999999</c:v>
                </c:pt>
                <c:pt idx="238">
                  <c:v>1999.875</c:v>
                </c:pt>
                <c:pt idx="239">
                  <c:v>1999.9580000000001</c:v>
                </c:pt>
                <c:pt idx="240">
                  <c:v>2000.0419999999999</c:v>
                </c:pt>
                <c:pt idx="241">
                  <c:v>2000.125</c:v>
                </c:pt>
                <c:pt idx="242">
                  <c:v>2000.2080000000001</c:v>
                </c:pt>
                <c:pt idx="243">
                  <c:v>2000.2919999999999</c:v>
                </c:pt>
                <c:pt idx="244">
                  <c:v>2000.375</c:v>
                </c:pt>
                <c:pt idx="245">
                  <c:v>2000.4580000000001</c:v>
                </c:pt>
                <c:pt idx="246">
                  <c:v>2000.5419999999999</c:v>
                </c:pt>
                <c:pt idx="247">
                  <c:v>2000.625</c:v>
                </c:pt>
                <c:pt idx="248">
                  <c:v>2000.7080000000001</c:v>
                </c:pt>
                <c:pt idx="249">
                  <c:v>2000.7919999999999</c:v>
                </c:pt>
                <c:pt idx="250">
                  <c:v>2000.875</c:v>
                </c:pt>
                <c:pt idx="251">
                  <c:v>2000.9580000000001</c:v>
                </c:pt>
                <c:pt idx="252">
                  <c:v>2001.0419999999999</c:v>
                </c:pt>
                <c:pt idx="253">
                  <c:v>2001.125</c:v>
                </c:pt>
                <c:pt idx="254">
                  <c:v>2001.2080000000001</c:v>
                </c:pt>
                <c:pt idx="255">
                  <c:v>2001.2919999999999</c:v>
                </c:pt>
                <c:pt idx="256">
                  <c:v>2001.375</c:v>
                </c:pt>
                <c:pt idx="257">
                  <c:v>2001.4580000000001</c:v>
                </c:pt>
                <c:pt idx="258">
                  <c:v>2001.5419999999999</c:v>
                </c:pt>
                <c:pt idx="259">
                  <c:v>2001.625</c:v>
                </c:pt>
                <c:pt idx="260">
                  <c:v>2001.7080000000001</c:v>
                </c:pt>
                <c:pt idx="261">
                  <c:v>2001.7919999999999</c:v>
                </c:pt>
                <c:pt idx="262">
                  <c:v>2001.875</c:v>
                </c:pt>
                <c:pt idx="263">
                  <c:v>2001.9580000000001</c:v>
                </c:pt>
                <c:pt idx="264">
                  <c:v>2002.0419999999999</c:v>
                </c:pt>
                <c:pt idx="265">
                  <c:v>2002.125</c:v>
                </c:pt>
                <c:pt idx="266">
                  <c:v>2002.2080000000001</c:v>
                </c:pt>
                <c:pt idx="267">
                  <c:v>2002.2919999999999</c:v>
                </c:pt>
                <c:pt idx="268">
                  <c:v>2002.375</c:v>
                </c:pt>
                <c:pt idx="269">
                  <c:v>2002.4580000000001</c:v>
                </c:pt>
                <c:pt idx="270">
                  <c:v>2002.5419999999999</c:v>
                </c:pt>
                <c:pt idx="271">
                  <c:v>2002.625</c:v>
                </c:pt>
                <c:pt idx="272">
                  <c:v>2002.7080000000001</c:v>
                </c:pt>
                <c:pt idx="273">
                  <c:v>2002.7919999999999</c:v>
                </c:pt>
                <c:pt idx="274">
                  <c:v>2002.875</c:v>
                </c:pt>
                <c:pt idx="275">
                  <c:v>2002.9580000000001</c:v>
                </c:pt>
                <c:pt idx="276">
                  <c:v>2003.0419999999999</c:v>
                </c:pt>
                <c:pt idx="277">
                  <c:v>2003.125</c:v>
                </c:pt>
                <c:pt idx="278">
                  <c:v>2003.2080000000001</c:v>
                </c:pt>
                <c:pt idx="279">
                  <c:v>2003.2919999999999</c:v>
                </c:pt>
                <c:pt idx="280">
                  <c:v>2003.375</c:v>
                </c:pt>
                <c:pt idx="281">
                  <c:v>2003.4580000000001</c:v>
                </c:pt>
                <c:pt idx="282">
                  <c:v>2003.5419999999999</c:v>
                </c:pt>
                <c:pt idx="283">
                  <c:v>2003.625</c:v>
                </c:pt>
                <c:pt idx="284">
                  <c:v>2003.7080000000001</c:v>
                </c:pt>
                <c:pt idx="285">
                  <c:v>2003.7919999999999</c:v>
                </c:pt>
                <c:pt idx="286">
                  <c:v>2003.875</c:v>
                </c:pt>
                <c:pt idx="287">
                  <c:v>2003.9580000000001</c:v>
                </c:pt>
                <c:pt idx="288">
                  <c:v>2004.0419999999999</c:v>
                </c:pt>
                <c:pt idx="289">
                  <c:v>2004.125</c:v>
                </c:pt>
                <c:pt idx="290">
                  <c:v>2004.2080000000001</c:v>
                </c:pt>
                <c:pt idx="291">
                  <c:v>2004.2919999999999</c:v>
                </c:pt>
                <c:pt idx="292">
                  <c:v>2004.375</c:v>
                </c:pt>
                <c:pt idx="293">
                  <c:v>2004.4580000000001</c:v>
                </c:pt>
                <c:pt idx="294">
                  <c:v>2004.5419999999999</c:v>
                </c:pt>
                <c:pt idx="295">
                  <c:v>2004.625</c:v>
                </c:pt>
                <c:pt idx="296">
                  <c:v>2004.7080000000001</c:v>
                </c:pt>
                <c:pt idx="297">
                  <c:v>2004.7919999999999</c:v>
                </c:pt>
                <c:pt idx="298">
                  <c:v>2004.875</c:v>
                </c:pt>
                <c:pt idx="299">
                  <c:v>2004.9580000000001</c:v>
                </c:pt>
                <c:pt idx="300">
                  <c:v>2005.0419999999999</c:v>
                </c:pt>
                <c:pt idx="301">
                  <c:v>2005.125</c:v>
                </c:pt>
                <c:pt idx="302">
                  <c:v>2005.2080000000001</c:v>
                </c:pt>
                <c:pt idx="303">
                  <c:v>2005.2919999999999</c:v>
                </c:pt>
                <c:pt idx="304">
                  <c:v>2005.375</c:v>
                </c:pt>
                <c:pt idx="305">
                  <c:v>2005.4580000000001</c:v>
                </c:pt>
                <c:pt idx="306">
                  <c:v>2005.5419999999999</c:v>
                </c:pt>
                <c:pt idx="307">
                  <c:v>2005.625</c:v>
                </c:pt>
                <c:pt idx="308">
                  <c:v>2005.7080000000001</c:v>
                </c:pt>
                <c:pt idx="309">
                  <c:v>2005.7919999999999</c:v>
                </c:pt>
                <c:pt idx="310">
                  <c:v>2005.875</c:v>
                </c:pt>
                <c:pt idx="311">
                  <c:v>2005.9580000000001</c:v>
                </c:pt>
                <c:pt idx="312">
                  <c:v>2006.0419999999999</c:v>
                </c:pt>
                <c:pt idx="313">
                  <c:v>2006.125</c:v>
                </c:pt>
                <c:pt idx="314">
                  <c:v>2006.2080000000001</c:v>
                </c:pt>
                <c:pt idx="315">
                  <c:v>2006.2919999999999</c:v>
                </c:pt>
                <c:pt idx="316">
                  <c:v>2006.375</c:v>
                </c:pt>
                <c:pt idx="317">
                  <c:v>2006.4580000000001</c:v>
                </c:pt>
                <c:pt idx="318">
                  <c:v>2006.5419999999999</c:v>
                </c:pt>
                <c:pt idx="319">
                  <c:v>2006.625</c:v>
                </c:pt>
                <c:pt idx="320">
                  <c:v>2006.7080000000001</c:v>
                </c:pt>
                <c:pt idx="321">
                  <c:v>2006.7919999999999</c:v>
                </c:pt>
                <c:pt idx="322">
                  <c:v>2006.875</c:v>
                </c:pt>
                <c:pt idx="323">
                  <c:v>2006.9580000000001</c:v>
                </c:pt>
                <c:pt idx="324">
                  <c:v>2007.0419999999999</c:v>
                </c:pt>
                <c:pt idx="325">
                  <c:v>2007.125</c:v>
                </c:pt>
                <c:pt idx="326">
                  <c:v>2007.2080000000001</c:v>
                </c:pt>
                <c:pt idx="327">
                  <c:v>2007.2919999999999</c:v>
                </c:pt>
                <c:pt idx="328">
                  <c:v>2007.375</c:v>
                </c:pt>
                <c:pt idx="329">
                  <c:v>2007.4580000000001</c:v>
                </c:pt>
                <c:pt idx="330">
                  <c:v>2007.5419999999999</c:v>
                </c:pt>
                <c:pt idx="331">
                  <c:v>2007.625</c:v>
                </c:pt>
                <c:pt idx="332">
                  <c:v>2007.7080000000001</c:v>
                </c:pt>
                <c:pt idx="333">
                  <c:v>2007.7919999999999</c:v>
                </c:pt>
                <c:pt idx="334">
                  <c:v>2007.875</c:v>
                </c:pt>
                <c:pt idx="335">
                  <c:v>2007.9580000000001</c:v>
                </c:pt>
                <c:pt idx="336">
                  <c:v>2008.0419999999999</c:v>
                </c:pt>
                <c:pt idx="337">
                  <c:v>2008.125</c:v>
                </c:pt>
                <c:pt idx="338">
                  <c:v>2008.2080000000001</c:v>
                </c:pt>
                <c:pt idx="339">
                  <c:v>2008.2919999999999</c:v>
                </c:pt>
                <c:pt idx="340">
                  <c:v>2008.375</c:v>
                </c:pt>
                <c:pt idx="341">
                  <c:v>2008.4580000000001</c:v>
                </c:pt>
                <c:pt idx="342">
                  <c:v>2008.5419999999999</c:v>
                </c:pt>
                <c:pt idx="343">
                  <c:v>2008.625</c:v>
                </c:pt>
                <c:pt idx="344">
                  <c:v>2008.7080000000001</c:v>
                </c:pt>
                <c:pt idx="345">
                  <c:v>2008.7919999999999</c:v>
                </c:pt>
                <c:pt idx="346">
                  <c:v>2008.875</c:v>
                </c:pt>
                <c:pt idx="347">
                  <c:v>2008.9580000000001</c:v>
                </c:pt>
                <c:pt idx="348">
                  <c:v>2009.0419999999999</c:v>
                </c:pt>
                <c:pt idx="349">
                  <c:v>2009.125</c:v>
                </c:pt>
                <c:pt idx="350">
                  <c:v>2009.2080000000001</c:v>
                </c:pt>
                <c:pt idx="351">
                  <c:v>2009.2919999999999</c:v>
                </c:pt>
                <c:pt idx="352">
                  <c:v>2009.375</c:v>
                </c:pt>
                <c:pt idx="353">
                  <c:v>2009.4580000000001</c:v>
                </c:pt>
                <c:pt idx="354">
                  <c:v>2009.5419999999999</c:v>
                </c:pt>
                <c:pt idx="355">
                  <c:v>2009.625</c:v>
                </c:pt>
                <c:pt idx="356">
                  <c:v>2009.7080000000001</c:v>
                </c:pt>
                <c:pt idx="357">
                  <c:v>2009.7919999999999</c:v>
                </c:pt>
                <c:pt idx="358">
                  <c:v>2009.875</c:v>
                </c:pt>
                <c:pt idx="359">
                  <c:v>2009.9580000000001</c:v>
                </c:pt>
                <c:pt idx="360">
                  <c:v>2010.0419999999999</c:v>
                </c:pt>
                <c:pt idx="361">
                  <c:v>2010.125</c:v>
                </c:pt>
                <c:pt idx="362">
                  <c:v>2010.2080000000001</c:v>
                </c:pt>
                <c:pt idx="363">
                  <c:v>2010.2919999999999</c:v>
                </c:pt>
                <c:pt idx="364">
                  <c:v>2010.375</c:v>
                </c:pt>
                <c:pt idx="365">
                  <c:v>2010.4580000000001</c:v>
                </c:pt>
                <c:pt idx="366">
                  <c:v>2010.5419999999999</c:v>
                </c:pt>
                <c:pt idx="367">
                  <c:v>2010.625</c:v>
                </c:pt>
                <c:pt idx="368">
                  <c:v>2010.7080000000001</c:v>
                </c:pt>
                <c:pt idx="369">
                  <c:v>2010.7919999999999</c:v>
                </c:pt>
                <c:pt idx="370">
                  <c:v>2010.875</c:v>
                </c:pt>
                <c:pt idx="371">
                  <c:v>2010.9580000000001</c:v>
                </c:pt>
                <c:pt idx="372">
                  <c:v>2011.0419999999999</c:v>
                </c:pt>
                <c:pt idx="373">
                  <c:v>2011.125</c:v>
                </c:pt>
                <c:pt idx="374">
                  <c:v>2011.2080000000001</c:v>
                </c:pt>
                <c:pt idx="375">
                  <c:v>2011.2919999999999</c:v>
                </c:pt>
                <c:pt idx="376">
                  <c:v>2011.375</c:v>
                </c:pt>
                <c:pt idx="377">
                  <c:v>2011.4580000000001</c:v>
                </c:pt>
                <c:pt idx="378">
                  <c:v>2011.5419999999999</c:v>
                </c:pt>
                <c:pt idx="379">
                  <c:v>2011.625</c:v>
                </c:pt>
                <c:pt idx="380">
                  <c:v>2011.7080000000001</c:v>
                </c:pt>
                <c:pt idx="381">
                  <c:v>2011.7919999999999</c:v>
                </c:pt>
                <c:pt idx="382">
                  <c:v>2011.875</c:v>
                </c:pt>
                <c:pt idx="383">
                  <c:v>2011.9580000000001</c:v>
                </c:pt>
                <c:pt idx="384">
                  <c:v>2012.0419999999999</c:v>
                </c:pt>
                <c:pt idx="385">
                  <c:v>2012.125</c:v>
                </c:pt>
                <c:pt idx="386">
                  <c:v>2012.2080000000001</c:v>
                </c:pt>
                <c:pt idx="387">
                  <c:v>2012.2919999999999</c:v>
                </c:pt>
                <c:pt idx="388">
                  <c:v>2012.375</c:v>
                </c:pt>
                <c:pt idx="389">
                  <c:v>2012.4580000000001</c:v>
                </c:pt>
                <c:pt idx="390">
                  <c:v>2012.5419999999999</c:v>
                </c:pt>
                <c:pt idx="391">
                  <c:v>2012.625</c:v>
                </c:pt>
                <c:pt idx="392">
                  <c:v>2012.7080000000001</c:v>
                </c:pt>
                <c:pt idx="393">
                  <c:v>2012.7919999999999</c:v>
                </c:pt>
                <c:pt idx="394">
                  <c:v>2012.875</c:v>
                </c:pt>
                <c:pt idx="395">
                  <c:v>2012.9580000000001</c:v>
                </c:pt>
                <c:pt idx="396">
                  <c:v>2013.0419999999999</c:v>
                </c:pt>
                <c:pt idx="397">
                  <c:v>2013.125</c:v>
                </c:pt>
                <c:pt idx="398">
                  <c:v>2013.2080000000001</c:v>
                </c:pt>
                <c:pt idx="399">
                  <c:v>2013.2919999999999</c:v>
                </c:pt>
                <c:pt idx="400">
                  <c:v>2013.375</c:v>
                </c:pt>
                <c:pt idx="401">
                  <c:v>2013.4580000000001</c:v>
                </c:pt>
                <c:pt idx="402">
                  <c:v>2013.5419999999999</c:v>
                </c:pt>
                <c:pt idx="403">
                  <c:v>2013.625</c:v>
                </c:pt>
                <c:pt idx="404">
                  <c:v>2013.7080000000001</c:v>
                </c:pt>
                <c:pt idx="405">
                  <c:v>2013.7919999999999</c:v>
                </c:pt>
                <c:pt idx="406">
                  <c:v>2013.875</c:v>
                </c:pt>
                <c:pt idx="407">
                  <c:v>2013.9580000000001</c:v>
                </c:pt>
                <c:pt idx="408">
                  <c:v>2014.0419999999999</c:v>
                </c:pt>
                <c:pt idx="409">
                  <c:v>2014.125</c:v>
                </c:pt>
                <c:pt idx="410">
                  <c:v>2014.2080000000001</c:v>
                </c:pt>
                <c:pt idx="411">
                  <c:v>2014.2919999999999</c:v>
                </c:pt>
                <c:pt idx="412">
                  <c:v>2014.375</c:v>
                </c:pt>
                <c:pt idx="413">
                  <c:v>2014.4580000000001</c:v>
                </c:pt>
                <c:pt idx="414">
                  <c:v>2014.5419999999999</c:v>
                </c:pt>
                <c:pt idx="415">
                  <c:v>2014.625</c:v>
                </c:pt>
                <c:pt idx="416">
                  <c:v>2014.7080000000001</c:v>
                </c:pt>
                <c:pt idx="417">
                  <c:v>2014.7919999999999</c:v>
                </c:pt>
                <c:pt idx="418">
                  <c:v>2014.875</c:v>
                </c:pt>
                <c:pt idx="419">
                  <c:v>2014.9580000000001</c:v>
                </c:pt>
                <c:pt idx="420">
                  <c:v>2015.0419999999999</c:v>
                </c:pt>
                <c:pt idx="421">
                  <c:v>2015.125</c:v>
                </c:pt>
                <c:pt idx="422">
                  <c:v>2015.2080000000001</c:v>
                </c:pt>
                <c:pt idx="423">
                  <c:v>2015.2919999999999</c:v>
                </c:pt>
                <c:pt idx="424">
                  <c:v>2015.375</c:v>
                </c:pt>
                <c:pt idx="425">
                  <c:v>2015.4580000000001</c:v>
                </c:pt>
                <c:pt idx="426">
                  <c:v>2015.5419999999999</c:v>
                </c:pt>
                <c:pt idx="427">
                  <c:v>2015.625</c:v>
                </c:pt>
                <c:pt idx="428">
                  <c:v>2015.7080000000001</c:v>
                </c:pt>
                <c:pt idx="429">
                  <c:v>2015.7919999999999</c:v>
                </c:pt>
                <c:pt idx="430">
                  <c:v>2015.875</c:v>
                </c:pt>
                <c:pt idx="431">
                  <c:v>2015.9580000000001</c:v>
                </c:pt>
                <c:pt idx="432">
                  <c:v>2016.0419999999999</c:v>
                </c:pt>
                <c:pt idx="433">
                  <c:v>2016.125</c:v>
                </c:pt>
                <c:pt idx="434">
                  <c:v>2016.2080000000001</c:v>
                </c:pt>
                <c:pt idx="435">
                  <c:v>2016.2919999999999</c:v>
                </c:pt>
                <c:pt idx="436">
                  <c:v>2016.375</c:v>
                </c:pt>
                <c:pt idx="437">
                  <c:v>2016.4580000000001</c:v>
                </c:pt>
                <c:pt idx="438">
                  <c:v>2016.5419999999999</c:v>
                </c:pt>
                <c:pt idx="439">
                  <c:v>2016.625</c:v>
                </c:pt>
                <c:pt idx="440">
                  <c:v>2016.7080000000001</c:v>
                </c:pt>
                <c:pt idx="441">
                  <c:v>2016.7919999999999</c:v>
                </c:pt>
                <c:pt idx="442">
                  <c:v>2016.875</c:v>
                </c:pt>
              </c:numCache>
            </c:numRef>
          </c:cat>
          <c:val>
            <c:numRef>
              <c:f>'Mesures CO2'!$F$4:$F$446</c:f>
              <c:numCache>
                <c:formatCode>0.00</c:formatCode>
                <c:ptCount val="443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1.6879999999999975</c:v>
                </c:pt>
                <c:pt idx="4">
                  <c:v>1.6479999999999972</c:v>
                </c:pt>
                <c:pt idx="5">
                  <c:v>1.6719999999999959</c:v>
                </c:pt>
                <c:pt idx="6">
                  <c:v>1.6739999999999917</c:v>
                </c:pt>
                <c:pt idx="7">
                  <c:v>1.5339999999999918</c:v>
                </c:pt>
                <c:pt idx="8">
                  <c:v>1.3319999999999936</c:v>
                </c:pt>
                <c:pt idx="9">
                  <c:v>1.1840000000000033</c:v>
                </c:pt>
                <c:pt idx="10">
                  <c:v>0.99000000000000909</c:v>
                </c:pt>
                <c:pt idx="11">
                  <c:v>0.83000000000001817</c:v>
                </c:pt>
                <c:pt idx="12">
                  <c:v>0.88000000000001821</c:v>
                </c:pt>
                <c:pt idx="13">
                  <c:v>1.0020000000000209</c:v>
                </c:pt>
                <c:pt idx="14">
                  <c:v>1.0700000000000045</c:v>
                </c:pt>
                <c:pt idx="15">
                  <c:v>1.1360000000000015</c:v>
                </c:pt>
                <c:pt idx="16">
                  <c:v>1.1940000000000055</c:v>
                </c:pt>
                <c:pt idx="17">
                  <c:v>1.1140000000000101</c:v>
                </c:pt>
                <c:pt idx="18">
                  <c:v>1.0360000000000127</c:v>
                </c:pt>
                <c:pt idx="19">
                  <c:v>1.0120000000000118</c:v>
                </c:pt>
                <c:pt idx="20">
                  <c:v>0.95600000000000596</c:v>
                </c:pt>
                <c:pt idx="21">
                  <c:v>0.82799999999999729</c:v>
                </c:pt>
                <c:pt idx="22">
                  <c:v>0.66799999999998361</c:v>
                </c:pt>
                <c:pt idx="23">
                  <c:v>0.54199999999997317</c:v>
                </c:pt>
                <c:pt idx="24">
                  <c:v>0.45999999999997954</c:v>
                </c:pt>
                <c:pt idx="25">
                  <c:v>0.43799999999998818</c:v>
                </c:pt>
                <c:pt idx="26">
                  <c:v>0.53399999999999181</c:v>
                </c:pt>
                <c:pt idx="27">
                  <c:v>0.72400000000000087</c:v>
                </c:pt>
                <c:pt idx="28">
                  <c:v>0.83799999999999952</c:v>
                </c:pt>
                <c:pt idx="29">
                  <c:v>0.88400000000000323</c:v>
                </c:pt>
                <c:pt idx="30">
                  <c:v>0.92599999999999905</c:v>
                </c:pt>
                <c:pt idx="31">
                  <c:v>1.0139999999999987</c:v>
                </c:pt>
                <c:pt idx="32">
                  <c:v>1.2180000000000064</c:v>
                </c:pt>
                <c:pt idx="33">
                  <c:v>1.5380000000000109</c:v>
                </c:pt>
                <c:pt idx="34">
                  <c:v>1.8800000000000068</c:v>
                </c:pt>
                <c:pt idx="35">
                  <c:v>2.1520000000000095</c:v>
                </c:pt>
                <c:pt idx="36">
                  <c:v>2.2840000000000145</c:v>
                </c:pt>
                <c:pt idx="37">
                  <c:v>2.256000000000006</c:v>
                </c:pt>
                <c:pt idx="38">
                  <c:v>2.1200000000000045</c:v>
                </c:pt>
                <c:pt idx="39">
                  <c:v>2.0080000000000156</c:v>
                </c:pt>
                <c:pt idx="40">
                  <c:v>1.9540000000000191</c:v>
                </c:pt>
                <c:pt idx="41">
                  <c:v>1.9120000000000119</c:v>
                </c:pt>
                <c:pt idx="42">
                  <c:v>1.8700000000000045</c:v>
                </c:pt>
                <c:pt idx="43">
                  <c:v>1.8260000000000105</c:v>
                </c:pt>
                <c:pt idx="44">
                  <c:v>1.6480000000000019</c:v>
                </c:pt>
                <c:pt idx="45">
                  <c:v>1.441999999999996</c:v>
                </c:pt>
                <c:pt idx="46">
                  <c:v>1.375999999999999</c:v>
                </c:pt>
                <c:pt idx="47">
                  <c:v>1.3620000000000119</c:v>
                </c:pt>
                <c:pt idx="48">
                  <c:v>1.3120000000000118</c:v>
                </c:pt>
                <c:pt idx="49">
                  <c:v>1.3680000000000063</c:v>
                </c:pt>
                <c:pt idx="50">
                  <c:v>1.4620000000000117</c:v>
                </c:pt>
                <c:pt idx="51">
                  <c:v>1.3519999999999981</c:v>
                </c:pt>
                <c:pt idx="52">
                  <c:v>1.227999999999986</c:v>
                </c:pt>
                <c:pt idx="53">
                  <c:v>1.3179999999999836</c:v>
                </c:pt>
                <c:pt idx="54">
                  <c:v>1.3999999999999886</c:v>
                </c:pt>
                <c:pt idx="55">
                  <c:v>1.3819999999999824</c:v>
                </c:pt>
                <c:pt idx="56">
                  <c:v>1.5139999999999874</c:v>
                </c:pt>
                <c:pt idx="57">
                  <c:v>1.667999999999995</c:v>
                </c:pt>
                <c:pt idx="58">
                  <c:v>1.5779999999999972</c:v>
                </c:pt>
                <c:pt idx="59">
                  <c:v>1.4799999999999955</c:v>
                </c:pt>
                <c:pt idx="60">
                  <c:v>1.5219999999999914</c:v>
                </c:pt>
                <c:pt idx="61">
                  <c:v>1.5019999999999982</c:v>
                </c:pt>
                <c:pt idx="62">
                  <c:v>1.4579999999999926</c:v>
                </c:pt>
                <c:pt idx="63">
                  <c:v>1.5579999999999927</c:v>
                </c:pt>
                <c:pt idx="64">
                  <c:v>1.6100000000000023</c:v>
                </c:pt>
                <c:pt idx="65">
                  <c:v>1.4900000000000091</c:v>
                </c:pt>
                <c:pt idx="66">
                  <c:v>1.4260000000000104</c:v>
                </c:pt>
                <c:pt idx="67">
                  <c:v>1.4300000000000181</c:v>
                </c:pt>
                <c:pt idx="68">
                  <c:v>1.3820000000000163</c:v>
                </c:pt>
                <c:pt idx="69">
                  <c:v>1.3500000000000114</c:v>
                </c:pt>
                <c:pt idx="70">
                  <c:v>1.4340000000000033</c:v>
                </c:pt>
                <c:pt idx="71">
                  <c:v>1.4699999999999931</c:v>
                </c:pt>
                <c:pt idx="72">
                  <c:v>1.4379999999999882</c:v>
                </c:pt>
                <c:pt idx="73">
                  <c:v>1.4439999999999942</c:v>
                </c:pt>
                <c:pt idx="74">
                  <c:v>1.417999999999995</c:v>
                </c:pt>
                <c:pt idx="75">
                  <c:v>1.3100000000000023</c:v>
                </c:pt>
                <c:pt idx="76">
                  <c:v>1.2680000000000065</c:v>
                </c:pt>
                <c:pt idx="77">
                  <c:v>1.3120000000000005</c:v>
                </c:pt>
                <c:pt idx="78">
                  <c:v>1.3620000000000005</c:v>
                </c:pt>
                <c:pt idx="79">
                  <c:v>1.5099999999999909</c:v>
                </c:pt>
                <c:pt idx="80">
                  <c:v>1.6699999999999933</c:v>
                </c:pt>
                <c:pt idx="81">
                  <c:v>1.73599999999999</c:v>
                </c:pt>
                <c:pt idx="82">
                  <c:v>1.7600000000000022</c:v>
                </c:pt>
                <c:pt idx="83">
                  <c:v>1.7799999999999954</c:v>
                </c:pt>
                <c:pt idx="84">
                  <c:v>1.7820000000000049</c:v>
                </c:pt>
                <c:pt idx="85">
                  <c:v>1.8319999999999936</c:v>
                </c:pt>
                <c:pt idx="86">
                  <c:v>2.0100000000000025</c:v>
                </c:pt>
                <c:pt idx="87">
                  <c:v>2.25</c:v>
                </c:pt>
                <c:pt idx="88">
                  <c:v>2.4620000000000006</c:v>
                </c:pt>
                <c:pt idx="89">
                  <c:v>2.5860000000000012</c:v>
                </c:pt>
                <c:pt idx="90">
                  <c:v>2.6600000000000024</c:v>
                </c:pt>
                <c:pt idx="91">
                  <c:v>2.6100000000000021</c:v>
                </c:pt>
                <c:pt idx="92">
                  <c:v>2.491999999999996</c:v>
                </c:pt>
                <c:pt idx="93">
                  <c:v>2.3959999999999924</c:v>
                </c:pt>
                <c:pt idx="94">
                  <c:v>2.3759999999999879</c:v>
                </c:pt>
                <c:pt idx="95">
                  <c:v>2.4299999999999953</c:v>
                </c:pt>
                <c:pt idx="96">
                  <c:v>2.487999999999988</c:v>
                </c:pt>
                <c:pt idx="97">
                  <c:v>2.5039999999999965</c:v>
                </c:pt>
                <c:pt idx="98">
                  <c:v>2.4759999999999991</c:v>
                </c:pt>
                <c:pt idx="99">
                  <c:v>2.4079999999999928</c:v>
                </c:pt>
                <c:pt idx="100">
                  <c:v>2.2959999999999923</c:v>
                </c:pt>
                <c:pt idx="101">
                  <c:v>2.2379999999999995</c:v>
                </c:pt>
                <c:pt idx="102">
                  <c:v>2.1860000000000013</c:v>
                </c:pt>
                <c:pt idx="103">
                  <c:v>2.0820000000000052</c:v>
                </c:pt>
                <c:pt idx="104">
                  <c:v>1.9580000000000155</c:v>
                </c:pt>
                <c:pt idx="105">
                  <c:v>1.8080000000000154</c:v>
                </c:pt>
                <c:pt idx="106">
                  <c:v>1.5860000000000127</c:v>
                </c:pt>
                <c:pt idx="107">
                  <c:v>1.4040000000000077</c:v>
                </c:pt>
                <c:pt idx="108">
                  <c:v>1.3160000000000083</c:v>
                </c:pt>
                <c:pt idx="109">
                  <c:v>1.2800000000000069</c:v>
                </c:pt>
                <c:pt idx="110">
                  <c:v>1.2899999999999978</c:v>
                </c:pt>
                <c:pt idx="111">
                  <c:v>1.3379999999999996</c:v>
                </c:pt>
                <c:pt idx="112">
                  <c:v>1.3459999999999923</c:v>
                </c:pt>
                <c:pt idx="113">
                  <c:v>1.2819999999999823</c:v>
                </c:pt>
                <c:pt idx="114">
                  <c:v>1.2059999999999718</c:v>
                </c:pt>
                <c:pt idx="115">
                  <c:v>1.1499999999999773</c:v>
                </c:pt>
                <c:pt idx="116">
                  <c:v>1.0679999999999723</c:v>
                </c:pt>
                <c:pt idx="117">
                  <c:v>1.0199999999999818</c:v>
                </c:pt>
                <c:pt idx="118">
                  <c:v>1.0739999999999896</c:v>
                </c:pt>
                <c:pt idx="119">
                  <c:v>1.1159999999999968</c:v>
                </c:pt>
                <c:pt idx="120">
                  <c:v>1.1580000000000041</c:v>
                </c:pt>
                <c:pt idx="121">
                  <c:v>1.2399999999999978</c:v>
                </c:pt>
                <c:pt idx="122">
                  <c:v>1.2799999999999954</c:v>
                </c:pt>
                <c:pt idx="123">
                  <c:v>1.2720000000000027</c:v>
                </c:pt>
                <c:pt idx="124">
                  <c:v>1.2940000000000054</c:v>
                </c:pt>
                <c:pt idx="125">
                  <c:v>1.3280000000000087</c:v>
                </c:pt>
                <c:pt idx="126">
                  <c:v>1.3800000000000181</c:v>
                </c:pt>
                <c:pt idx="127">
                  <c:v>1.4680000000000177</c:v>
                </c:pt>
                <c:pt idx="128">
                  <c:v>1.582000000000005</c:v>
                </c:pt>
                <c:pt idx="129">
                  <c:v>1.682000000000005</c:v>
                </c:pt>
                <c:pt idx="130">
                  <c:v>1.6819999999999937</c:v>
                </c:pt>
                <c:pt idx="131">
                  <c:v>1.5819999999999936</c:v>
                </c:pt>
                <c:pt idx="132">
                  <c:v>1.403999999999985</c:v>
                </c:pt>
                <c:pt idx="133">
                  <c:v>1.1799999999999955</c:v>
                </c:pt>
                <c:pt idx="134">
                  <c:v>0.97200000000000275</c:v>
                </c:pt>
                <c:pt idx="135">
                  <c:v>0.83200000000000496</c:v>
                </c:pt>
                <c:pt idx="136">
                  <c:v>0.75200000000000955</c:v>
                </c:pt>
                <c:pt idx="137">
                  <c:v>0.71600000000001951</c:v>
                </c:pt>
                <c:pt idx="138">
                  <c:v>0.69600000000001505</c:v>
                </c:pt>
                <c:pt idx="139">
                  <c:v>0.69000000000000905</c:v>
                </c:pt>
                <c:pt idx="140">
                  <c:v>0.67600000000001048</c:v>
                </c:pt>
                <c:pt idx="141">
                  <c:v>0.66399999999999859</c:v>
                </c:pt>
                <c:pt idx="142">
                  <c:v>0.66599999999999682</c:v>
                </c:pt>
                <c:pt idx="143">
                  <c:v>0.67400000000000093</c:v>
                </c:pt>
                <c:pt idx="144">
                  <c:v>0.6879999999999995</c:v>
                </c:pt>
                <c:pt idx="145">
                  <c:v>0.71200000000000041</c:v>
                </c:pt>
                <c:pt idx="146">
                  <c:v>0.73400000000000321</c:v>
                </c:pt>
                <c:pt idx="147">
                  <c:v>0.73999999999999777</c:v>
                </c:pt>
                <c:pt idx="148">
                  <c:v>0.72999999999999543</c:v>
                </c:pt>
                <c:pt idx="149">
                  <c:v>0.70199999999998686</c:v>
                </c:pt>
                <c:pt idx="150">
                  <c:v>0.66999999999999316</c:v>
                </c:pt>
                <c:pt idx="151">
                  <c:v>0.61599999999999677</c:v>
                </c:pt>
                <c:pt idx="152">
                  <c:v>0.57400000000001228</c:v>
                </c:pt>
                <c:pt idx="153">
                  <c:v>0.5600000000000136</c:v>
                </c:pt>
                <c:pt idx="154">
                  <c:v>0.57800000000002005</c:v>
                </c:pt>
                <c:pt idx="155">
                  <c:v>0.62000000000001587</c:v>
                </c:pt>
                <c:pt idx="156">
                  <c:v>0.69800000000001317</c:v>
                </c:pt>
                <c:pt idx="157">
                  <c:v>0.8</c:v>
                </c:pt>
                <c:pt idx="158">
                  <c:v>0.91200000000000048</c:v>
                </c:pt>
                <c:pt idx="159">
                  <c:v>1.0139999999999987</c:v>
                </c:pt>
                <c:pt idx="160">
                  <c:v>1.1339999999999919</c:v>
                </c:pt>
                <c:pt idx="161">
                  <c:v>1.2360000000000013</c:v>
                </c:pt>
                <c:pt idx="162">
                  <c:v>1.3019999999999983</c:v>
                </c:pt>
                <c:pt idx="163">
                  <c:v>1.359999999999991</c:v>
                </c:pt>
                <c:pt idx="164">
                  <c:v>1.3999999999999886</c:v>
                </c:pt>
                <c:pt idx="165">
                  <c:v>1.411999999999989</c:v>
                </c:pt>
                <c:pt idx="166">
                  <c:v>1.4519999999999869</c:v>
                </c:pt>
                <c:pt idx="167">
                  <c:v>1.5039999999999849</c:v>
                </c:pt>
                <c:pt idx="168">
                  <c:v>1.53599999999999</c:v>
                </c:pt>
                <c:pt idx="169">
                  <c:v>1.5919999999999959</c:v>
                </c:pt>
                <c:pt idx="170">
                  <c:v>1.6319999999999937</c:v>
                </c:pt>
                <c:pt idx="171">
                  <c:v>1.6439999999999941</c:v>
                </c:pt>
                <c:pt idx="172">
                  <c:v>1.6519999999999981</c:v>
                </c:pt>
                <c:pt idx="173">
                  <c:v>1.6759999999999877</c:v>
                </c:pt>
                <c:pt idx="174">
                  <c:v>1.6839999999999917</c:v>
                </c:pt>
                <c:pt idx="175">
                  <c:v>1.6799999999999955</c:v>
                </c:pt>
                <c:pt idx="176">
                  <c:v>1.7079999999999926</c:v>
                </c:pt>
                <c:pt idx="177">
                  <c:v>1.7300000000000069</c:v>
                </c:pt>
                <c:pt idx="178">
                  <c:v>1.720000000000016</c:v>
                </c:pt>
                <c:pt idx="179">
                  <c:v>1.76400000000001</c:v>
                </c:pt>
                <c:pt idx="180">
                  <c:v>1.8540000000000192</c:v>
                </c:pt>
                <c:pt idx="181">
                  <c:v>1.904000000000019</c:v>
                </c:pt>
                <c:pt idx="182">
                  <c:v>1.9760000000000104</c:v>
                </c:pt>
                <c:pt idx="183">
                  <c:v>2.0500000000000114</c:v>
                </c:pt>
                <c:pt idx="184">
                  <c:v>2.02800000000002</c:v>
                </c:pt>
                <c:pt idx="185">
                  <c:v>1.9540000000000191</c:v>
                </c:pt>
                <c:pt idx="186">
                  <c:v>1.8720000000000141</c:v>
                </c:pt>
                <c:pt idx="187">
                  <c:v>1.8240000000000123</c:v>
                </c:pt>
                <c:pt idx="188">
                  <c:v>1.8780000000000086</c:v>
                </c:pt>
                <c:pt idx="189">
                  <c:v>2.0159999999999969</c:v>
                </c:pt>
                <c:pt idx="190">
                  <c:v>2.1319999999999935</c:v>
                </c:pt>
                <c:pt idx="191">
                  <c:v>2.1360000000000015</c:v>
                </c:pt>
                <c:pt idx="192">
                  <c:v>2.0179999999999949</c:v>
                </c:pt>
                <c:pt idx="193">
                  <c:v>1.7679999999999949</c:v>
                </c:pt>
                <c:pt idx="194">
                  <c:v>1.45</c:v>
                </c:pt>
                <c:pt idx="195">
                  <c:v>1.2059999999999946</c:v>
                </c:pt>
                <c:pt idx="196">
                  <c:v>1.1059999999999832</c:v>
                </c:pt>
                <c:pt idx="197">
                  <c:v>1.0979999999999905</c:v>
                </c:pt>
                <c:pt idx="198">
                  <c:v>1.1639999999999873</c:v>
                </c:pt>
                <c:pt idx="199">
                  <c:v>1.2139999999999873</c:v>
                </c:pt>
                <c:pt idx="200">
                  <c:v>1.1359999999999899</c:v>
                </c:pt>
                <c:pt idx="201">
                  <c:v>0.97999999999999543</c:v>
                </c:pt>
                <c:pt idx="202">
                  <c:v>0.81399999999998729</c:v>
                </c:pt>
                <c:pt idx="203">
                  <c:v>0.68799999999998818</c:v>
                </c:pt>
                <c:pt idx="204">
                  <c:v>0.69399999999999407</c:v>
                </c:pt>
                <c:pt idx="205">
                  <c:v>0.90999999999999093</c:v>
                </c:pt>
                <c:pt idx="206">
                  <c:v>1.2379999999999882</c:v>
                </c:pt>
                <c:pt idx="207">
                  <c:v>1.5539999999999963</c:v>
                </c:pt>
                <c:pt idx="208">
                  <c:v>1.7980000000000018</c:v>
                </c:pt>
                <c:pt idx="209">
                  <c:v>1.93599999999999</c:v>
                </c:pt>
                <c:pt idx="210">
                  <c:v>1.9840000000000031</c:v>
                </c:pt>
                <c:pt idx="211">
                  <c:v>2.0460000000000038</c:v>
                </c:pt>
                <c:pt idx="212">
                  <c:v>2.1820000000000048</c:v>
                </c:pt>
                <c:pt idx="213">
                  <c:v>2.3700000000000045</c:v>
                </c:pt>
                <c:pt idx="214">
                  <c:v>2.648000000000013</c:v>
                </c:pt>
                <c:pt idx="215">
                  <c:v>2.9520000000000097</c:v>
                </c:pt>
                <c:pt idx="216">
                  <c:v>3.1600000000000135</c:v>
                </c:pt>
                <c:pt idx="217">
                  <c:v>3.2280000000000202</c:v>
                </c:pt>
                <c:pt idx="218">
                  <c:v>3.2080000000000153</c:v>
                </c:pt>
                <c:pt idx="219">
                  <c:v>3.1140000000000101</c:v>
                </c:pt>
                <c:pt idx="220">
                  <c:v>2.9759999999999991</c:v>
                </c:pt>
                <c:pt idx="221">
                  <c:v>2.884000000000003</c:v>
                </c:pt>
                <c:pt idx="222">
                  <c:v>2.8339999999999916</c:v>
                </c:pt>
                <c:pt idx="223">
                  <c:v>2.743999999999994</c:v>
                </c:pt>
                <c:pt idx="224">
                  <c:v>2.5839999999999916</c:v>
                </c:pt>
                <c:pt idx="225">
                  <c:v>2.3739999999999895</c:v>
                </c:pt>
                <c:pt idx="226">
                  <c:v>2.0979999999999905</c:v>
                </c:pt>
                <c:pt idx="227">
                  <c:v>1.8379999999999881</c:v>
                </c:pt>
                <c:pt idx="228">
                  <c:v>1.6579999999999813</c:v>
                </c:pt>
                <c:pt idx="229">
                  <c:v>1.5359999999999787</c:v>
                </c:pt>
                <c:pt idx="230">
                  <c:v>1.4539999999999964</c:v>
                </c:pt>
                <c:pt idx="231">
                  <c:v>1.3999999999999886</c:v>
                </c:pt>
                <c:pt idx="232">
                  <c:v>1.3419999999999959</c:v>
                </c:pt>
                <c:pt idx="233">
                  <c:v>1.2679999999999949</c:v>
                </c:pt>
                <c:pt idx="234">
                  <c:v>1.1860000000000013</c:v>
                </c:pt>
                <c:pt idx="235">
                  <c:v>1.1079999999999928</c:v>
                </c:pt>
                <c:pt idx="236">
                  <c:v>1.0519999999999983</c:v>
                </c:pt>
                <c:pt idx="237">
                  <c:v>1.0800000000000067</c:v>
                </c:pt>
                <c:pt idx="238">
                  <c:v>1.1640000000000099</c:v>
                </c:pt>
                <c:pt idx="239">
                  <c:v>1.2120000000000117</c:v>
                </c:pt>
                <c:pt idx="240">
                  <c:v>1.2420000000000073</c:v>
                </c:pt>
                <c:pt idx="241">
                  <c:v>1.2920000000000074</c:v>
                </c:pt>
                <c:pt idx="242">
                  <c:v>1.2799999999999954</c:v>
                </c:pt>
                <c:pt idx="243">
                  <c:v>1.2480000000000018</c:v>
                </c:pt>
                <c:pt idx="244">
                  <c:v>1.2960000000000036</c:v>
                </c:pt>
                <c:pt idx="245">
                  <c:v>1.3800000000000068</c:v>
                </c:pt>
                <c:pt idx="246">
                  <c:v>1.4420000000000073</c:v>
                </c:pt>
                <c:pt idx="247">
                  <c:v>1.5120000000000118</c:v>
                </c:pt>
                <c:pt idx="248">
                  <c:v>1.5540000000000078</c:v>
                </c:pt>
                <c:pt idx="249">
                  <c:v>1.5460000000000036</c:v>
                </c:pt>
                <c:pt idx="250">
                  <c:v>1.5259999999999991</c:v>
                </c:pt>
                <c:pt idx="251">
                  <c:v>1.543999999999994</c:v>
                </c:pt>
                <c:pt idx="252">
                  <c:v>1.5879999999999996</c:v>
                </c:pt>
                <c:pt idx="253">
                  <c:v>1.6379999999999995</c:v>
                </c:pt>
                <c:pt idx="254">
                  <c:v>1.7139999999999986</c:v>
                </c:pt>
                <c:pt idx="255">
                  <c:v>1.7720000000000027</c:v>
                </c:pt>
                <c:pt idx="256">
                  <c:v>1.7920000000000074</c:v>
                </c:pt>
                <c:pt idx="257">
                  <c:v>1.8</c:v>
                </c:pt>
                <c:pt idx="258">
                  <c:v>1.8139999999999987</c:v>
                </c:pt>
                <c:pt idx="259">
                  <c:v>1.817999999999995</c:v>
                </c:pt>
                <c:pt idx="260">
                  <c:v>1.85</c:v>
                </c:pt>
                <c:pt idx="261">
                  <c:v>1.8959999999999924</c:v>
                </c:pt>
                <c:pt idx="262">
                  <c:v>1.9439999999999942</c:v>
                </c:pt>
                <c:pt idx="263">
                  <c:v>2.0399999999999978</c:v>
                </c:pt>
                <c:pt idx="264">
                  <c:v>2.1080000000000041</c:v>
                </c:pt>
                <c:pt idx="265">
                  <c:v>2.1580000000000039</c:v>
                </c:pt>
                <c:pt idx="266">
                  <c:v>2.2240000000000011</c:v>
                </c:pt>
                <c:pt idx="267">
                  <c:v>2.3060000000000058</c:v>
                </c:pt>
                <c:pt idx="268">
                  <c:v>2.3560000000000061</c:v>
                </c:pt>
                <c:pt idx="269">
                  <c:v>2.4080000000000039</c:v>
                </c:pt>
                <c:pt idx="270">
                  <c:v>2.491999999999996</c:v>
                </c:pt>
                <c:pt idx="271">
                  <c:v>2.6000000000000112</c:v>
                </c:pt>
                <c:pt idx="272">
                  <c:v>2.6819999999999937</c:v>
                </c:pt>
                <c:pt idx="273">
                  <c:v>2.7139999999999986</c:v>
                </c:pt>
                <c:pt idx="274">
                  <c:v>2.7220000000000026</c:v>
                </c:pt>
                <c:pt idx="275">
                  <c:v>2.6700000000000044</c:v>
                </c:pt>
                <c:pt idx="276">
                  <c:v>2.5799999999999956</c:v>
                </c:pt>
                <c:pt idx="277">
                  <c:v>2.4780000000000086</c:v>
                </c:pt>
                <c:pt idx="278">
                  <c:v>2.382000000000005</c:v>
                </c:pt>
                <c:pt idx="279">
                  <c:v>2.3199999999999932</c:v>
                </c:pt>
                <c:pt idx="280">
                  <c:v>2.2899999999999863</c:v>
                </c:pt>
                <c:pt idx="281">
                  <c:v>2.2639999999999874</c:v>
                </c:pt>
                <c:pt idx="282">
                  <c:v>2.2119999999999891</c:v>
                </c:pt>
                <c:pt idx="283">
                  <c:v>2.1359999999999899</c:v>
                </c:pt>
                <c:pt idx="284">
                  <c:v>2.0540000000000078</c:v>
                </c:pt>
                <c:pt idx="285">
                  <c:v>1.9740000000000122</c:v>
                </c:pt>
                <c:pt idx="286">
                  <c:v>1.8420000000000072</c:v>
                </c:pt>
                <c:pt idx="287">
                  <c:v>1.6860000000000128</c:v>
                </c:pt>
                <c:pt idx="288">
                  <c:v>1.5900000000000092</c:v>
                </c:pt>
                <c:pt idx="289">
                  <c:v>1.5379999999999883</c:v>
                </c:pt>
                <c:pt idx="290">
                  <c:v>1.5</c:v>
                </c:pt>
                <c:pt idx="291">
                  <c:v>1.4860000000000126</c:v>
                </c:pt>
                <c:pt idx="292">
                  <c:v>1.5340000000000031</c:v>
                </c:pt>
                <c:pt idx="293">
                  <c:v>1.6020000000000096</c:v>
                </c:pt>
                <c:pt idx="294">
                  <c:v>1.6620000000000232</c:v>
                </c:pt>
                <c:pt idx="295">
                  <c:v>1.7420000000000073</c:v>
                </c:pt>
                <c:pt idx="296">
                  <c:v>1.8579999999999928</c:v>
                </c:pt>
                <c:pt idx="297">
                  <c:v>1.9399999999999864</c:v>
                </c:pt>
                <c:pt idx="298">
                  <c:v>2.0379999999999883</c:v>
                </c:pt>
                <c:pt idx="299">
                  <c:v>2.1379999999999768</c:v>
                </c:pt>
                <c:pt idx="300">
                  <c:v>2.1959999999999811</c:v>
                </c:pt>
                <c:pt idx="301">
                  <c:v>2.2399999999999975</c:v>
                </c:pt>
                <c:pt idx="302">
                  <c:v>2.3179999999999952</c:v>
                </c:pt>
                <c:pt idx="303">
                  <c:v>2.3839999999999804</c:v>
                </c:pt>
                <c:pt idx="304">
                  <c:v>2.4379999999999997</c:v>
                </c:pt>
                <c:pt idx="305">
                  <c:v>2.4580000000000042</c:v>
                </c:pt>
                <c:pt idx="306">
                  <c:v>2.4539999999999851</c:v>
                </c:pt>
                <c:pt idx="307">
                  <c:v>2.4100000000000024</c:v>
                </c:pt>
                <c:pt idx="308">
                  <c:v>2.3180000000000178</c:v>
                </c:pt>
                <c:pt idx="309">
                  <c:v>2.2120000000000117</c:v>
                </c:pt>
                <c:pt idx="310">
                  <c:v>2.0760000000000103</c:v>
                </c:pt>
                <c:pt idx="311">
                  <c:v>1.984000000000026</c:v>
                </c:pt>
                <c:pt idx="312">
                  <c:v>1.9460000000000151</c:v>
                </c:pt>
                <c:pt idx="313">
                  <c:v>1.9</c:v>
                </c:pt>
                <c:pt idx="314">
                  <c:v>1.8480000000000019</c:v>
                </c:pt>
                <c:pt idx="315">
                  <c:v>1.8420000000000072</c:v>
                </c:pt>
                <c:pt idx="316">
                  <c:v>1.7919999999999958</c:v>
                </c:pt>
                <c:pt idx="317">
                  <c:v>1.7339999999999918</c:v>
                </c:pt>
                <c:pt idx="318">
                  <c:v>1.6780000000000086</c:v>
                </c:pt>
                <c:pt idx="319">
                  <c:v>1.6100000000000023</c:v>
                </c:pt>
                <c:pt idx="320">
                  <c:v>1.5719999999999914</c:v>
                </c:pt>
                <c:pt idx="321">
                  <c:v>1.55</c:v>
                </c:pt>
                <c:pt idx="322">
                  <c:v>1.5700000000000045</c:v>
                </c:pt>
                <c:pt idx="323">
                  <c:v>1.6599999999999908</c:v>
                </c:pt>
                <c:pt idx="324">
                  <c:v>1.7639999999999987</c:v>
                </c:pt>
                <c:pt idx="325">
                  <c:v>1.8560000000000059</c:v>
                </c:pt>
                <c:pt idx="326">
                  <c:v>1.9659999999999969</c:v>
                </c:pt>
                <c:pt idx="327">
                  <c:v>2.0499999999999998</c:v>
                </c:pt>
                <c:pt idx="328">
                  <c:v>2.0800000000000067</c:v>
                </c:pt>
                <c:pt idx="329">
                  <c:v>2.0980000000000016</c:v>
                </c:pt>
                <c:pt idx="330">
                  <c:v>2.15</c:v>
                </c:pt>
                <c:pt idx="331">
                  <c:v>2.2139999999999986</c:v>
                </c:pt>
                <c:pt idx="332">
                  <c:v>2.2319999999999935</c:v>
                </c:pt>
                <c:pt idx="333">
                  <c:v>2.2979999999999903</c:v>
                </c:pt>
                <c:pt idx="334">
                  <c:v>2.3719999999999914</c:v>
                </c:pt>
                <c:pt idx="335">
                  <c:v>2.2919999999999958</c:v>
                </c:pt>
                <c:pt idx="336">
                  <c:v>2.1360000000000015</c:v>
                </c:pt>
                <c:pt idx="337">
                  <c:v>2.0260000000000105</c:v>
                </c:pt>
                <c:pt idx="338">
                  <c:v>1.8840000000000146</c:v>
                </c:pt>
                <c:pt idx="339">
                  <c:v>1.7500000000000113</c:v>
                </c:pt>
                <c:pt idx="340">
                  <c:v>1.7340000000000031</c:v>
                </c:pt>
                <c:pt idx="341">
                  <c:v>1.7400000000000091</c:v>
                </c:pt>
                <c:pt idx="342">
                  <c:v>1.691999999999996</c:v>
                </c:pt>
                <c:pt idx="343">
                  <c:v>1.625999999999999</c:v>
                </c:pt>
                <c:pt idx="344">
                  <c:v>1.5440000000000054</c:v>
                </c:pt>
                <c:pt idx="345">
                  <c:v>1.3760000000000105</c:v>
                </c:pt>
                <c:pt idx="346">
                  <c:v>1.2320000000000051</c:v>
                </c:pt>
                <c:pt idx="347">
                  <c:v>1.220000000000016</c:v>
                </c:pt>
                <c:pt idx="348">
                  <c:v>1.2960000000000036</c:v>
                </c:pt>
                <c:pt idx="349">
                  <c:v>1.3799999999999955</c:v>
                </c:pt>
                <c:pt idx="350">
                  <c:v>1.5179999999999949</c:v>
                </c:pt>
                <c:pt idx="351">
                  <c:v>1.6659999999999968</c:v>
                </c:pt>
                <c:pt idx="352">
                  <c:v>1.7579999999999927</c:v>
                </c:pt>
                <c:pt idx="353">
                  <c:v>1.7860000000000014</c:v>
                </c:pt>
                <c:pt idx="354">
                  <c:v>1.8220000000000027</c:v>
                </c:pt>
                <c:pt idx="355">
                  <c:v>1.9</c:v>
                </c:pt>
                <c:pt idx="356">
                  <c:v>1.9879999999999995</c:v>
                </c:pt>
                <c:pt idx="357">
                  <c:v>2.0840000000000032</c:v>
                </c:pt>
                <c:pt idx="358">
                  <c:v>2.2100000000000022</c:v>
                </c:pt>
                <c:pt idx="359">
                  <c:v>2.365999999999997</c:v>
                </c:pt>
                <c:pt idx="360">
                  <c:v>2.5200000000000045</c:v>
                </c:pt>
                <c:pt idx="361">
                  <c:v>2.6460000000000035</c:v>
                </c:pt>
                <c:pt idx="362">
                  <c:v>2.6860000000000013</c:v>
                </c:pt>
                <c:pt idx="363">
                  <c:v>2.625999999999999</c:v>
                </c:pt>
                <c:pt idx="364">
                  <c:v>2.4720000000000026</c:v>
                </c:pt>
                <c:pt idx="365">
                  <c:v>2.3119999999999892</c:v>
                </c:pt>
                <c:pt idx="366">
                  <c:v>2.1879999999999882</c:v>
                </c:pt>
                <c:pt idx="367">
                  <c:v>2.101999999999987</c:v>
                </c:pt>
                <c:pt idx="368">
                  <c:v>2.0679999999999836</c:v>
                </c:pt>
                <c:pt idx="369">
                  <c:v>2.0359999999999787</c:v>
                </c:pt>
                <c:pt idx="370">
                  <c:v>1.9679999999999835</c:v>
                </c:pt>
                <c:pt idx="371">
                  <c:v>1.8699999999999819</c:v>
                </c:pt>
                <c:pt idx="372">
                  <c:v>1.7639999999999874</c:v>
                </c:pt>
                <c:pt idx="373">
                  <c:v>1.6519999999999868</c:v>
                </c:pt>
                <c:pt idx="374">
                  <c:v>1.611999999999989</c:v>
                </c:pt>
                <c:pt idx="375">
                  <c:v>1.617999999999995</c:v>
                </c:pt>
                <c:pt idx="376">
                  <c:v>1.6700000000000046</c:v>
                </c:pt>
                <c:pt idx="377">
                  <c:v>1.7639999999999987</c:v>
                </c:pt>
                <c:pt idx="378">
                  <c:v>1.838000000000011</c:v>
                </c:pt>
                <c:pt idx="379">
                  <c:v>1.8700000000000159</c:v>
                </c:pt>
                <c:pt idx="380">
                  <c:v>1.8720000000000141</c:v>
                </c:pt>
                <c:pt idx="381">
                  <c:v>1.8640000000000101</c:v>
                </c:pt>
                <c:pt idx="382">
                  <c:v>1.8540000000000076</c:v>
                </c:pt>
                <c:pt idx="383">
                  <c:v>1.9160000000000081</c:v>
                </c:pt>
                <c:pt idx="384">
                  <c:v>2.016000000000008</c:v>
                </c:pt>
                <c:pt idx="385">
                  <c:v>2.1500000000000115</c:v>
                </c:pt>
                <c:pt idx="386">
                  <c:v>2.2560000000000171</c:v>
                </c:pt>
                <c:pt idx="387">
                  <c:v>2.3420000000000187</c:v>
                </c:pt>
                <c:pt idx="388">
                  <c:v>2.388000000000011</c:v>
                </c:pt>
                <c:pt idx="389">
                  <c:v>2.4340000000000144</c:v>
                </c:pt>
                <c:pt idx="390">
                  <c:v>2.508000000000004</c:v>
                </c:pt>
                <c:pt idx="391">
                  <c:v>2.611999999999989</c:v>
                </c:pt>
                <c:pt idx="392">
                  <c:v>2.743999999999994</c:v>
                </c:pt>
                <c:pt idx="393">
                  <c:v>2.9359999999999902</c:v>
                </c:pt>
                <c:pt idx="394">
                  <c:v>3.0979999999999905</c:v>
                </c:pt>
                <c:pt idx="395">
                  <c:v>3.0859999999999901</c:v>
                </c:pt>
                <c:pt idx="396">
                  <c:v>2.983999999999992</c:v>
                </c:pt>
                <c:pt idx="397">
                  <c:v>2.8399999999999865</c:v>
                </c:pt>
                <c:pt idx="398">
                  <c:v>2.6419999999999844</c:v>
                </c:pt>
                <c:pt idx="399">
                  <c:v>2.4539999999999735</c:v>
                </c:pt>
                <c:pt idx="400">
                  <c:v>2.3699999999999819</c:v>
                </c:pt>
                <c:pt idx="401">
                  <c:v>2.2939999999999827</c:v>
                </c:pt>
                <c:pt idx="402">
                  <c:v>2.1899999999999862</c:v>
                </c:pt>
                <c:pt idx="403">
                  <c:v>2.0840000000000032</c:v>
                </c:pt>
                <c:pt idx="404">
                  <c:v>1.9540000000000077</c:v>
                </c:pt>
                <c:pt idx="405">
                  <c:v>1.8340000000000145</c:v>
                </c:pt>
                <c:pt idx="406">
                  <c:v>1.7920000000000187</c:v>
                </c:pt>
                <c:pt idx="407">
                  <c:v>1.7940000000000169</c:v>
                </c:pt>
                <c:pt idx="408">
                  <c:v>1.7740000000000009</c:v>
                </c:pt>
                <c:pt idx="409">
                  <c:v>1.7960000000000036</c:v>
                </c:pt>
                <c:pt idx="410">
                  <c:v>1.8579999999999928</c:v>
                </c:pt>
                <c:pt idx="411">
                  <c:v>1.9139999999999986</c:v>
                </c:pt>
                <c:pt idx="412">
                  <c:v>1.9639999999999986</c:v>
                </c:pt>
                <c:pt idx="413">
                  <c:v>2.0500000000000114</c:v>
                </c:pt>
                <c:pt idx="414">
                  <c:v>2.1360000000000126</c:v>
                </c:pt>
                <c:pt idx="415">
                  <c:v>2.1800000000000068</c:v>
                </c:pt>
                <c:pt idx="416">
                  <c:v>2.2299999999999955</c:v>
                </c:pt>
                <c:pt idx="417">
                  <c:v>2.2459999999999924</c:v>
                </c:pt>
                <c:pt idx="418">
                  <c:v>2.1999999999999771</c:v>
                </c:pt>
                <c:pt idx="419">
                  <c:v>2.1919999999999731</c:v>
                </c:pt>
                <c:pt idx="420">
                  <c:v>2.2479999999999905</c:v>
                </c:pt>
                <c:pt idx="421">
                  <c:v>2.2959999999999923</c:v>
                </c:pt>
                <c:pt idx="422">
                  <c:v>2.4200000000000044</c:v>
                </c:pt>
                <c:pt idx="423">
                  <c:v>2.6240000000000121</c:v>
                </c:pt>
                <c:pt idx="424">
                  <c:v>2.7980000000000134</c:v>
                </c:pt>
                <c:pt idx="425">
                  <c:v>2.9620000000000006</c:v>
                </c:pt>
                <c:pt idx="426">
                  <c:v>3.1379999999999995</c:v>
                </c:pt>
                <c:pt idx="427">
                  <c:v>3.2759999999999989</c:v>
                </c:pt>
                <c:pt idx="428">
                  <c:v>3.380000000000007</c:v>
                </c:pt>
                <c:pt idx="429">
                  <c:v>3.4960000000000035</c:v>
                </c:pt>
                <c:pt idx="430">
                  <c:v>3.5800000000000067</c:v>
                </c:pt>
                <c:pt idx="431">
                  <c:v>3.6080000000000156</c:v>
                </c:pt>
                <c:pt idx="432">
                  <c:v>3.6120000000000005</c:v>
                </c:pt>
                <c:pt idx="433">
                  <c:v>3.5679999999999952</c:v>
                </c:pt>
                <c:pt idx="434">
                  <c:v>3.4259999999999993</c:v>
                </c:pt>
                <c:pt idx="435">
                  <c:v>3.2399999999999975</c:v>
                </c:pt>
                <c:pt idx="436">
                  <c:v>3.0839999999999916</c:v>
                </c:pt>
                <c:pt idx="437">
                  <c:v>2.8860000000000015</c:v>
                </c:pt>
                <c:pt idx="438">
                  <c:v>2.6759999999999993</c:v>
                </c:pt>
                <c:pt idx="439">
                  <c:v>2.5479999999999903</c:v>
                </c:pt>
                <c:pt idx="440">
                  <c:v>2.4759999999999875</c:v>
                </c:pt>
                <c:pt idx="441">
                  <c:v>2.3479999999999905</c:v>
                </c:pt>
                <c:pt idx="442">
                  <c:v>2.293333333333313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88928"/>
        <c:axId val="124556928"/>
      </c:areaChart>
      <c:catAx>
        <c:axId val="94588928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556928"/>
        <c:crosses val="autoZero"/>
        <c:auto val="1"/>
        <c:lblAlgn val="ctr"/>
        <c:lblOffset val="10"/>
        <c:tickLblSkip val="60"/>
        <c:tickMarkSkip val="60"/>
        <c:noMultiLvlLbl val="1"/>
      </c:catAx>
      <c:valAx>
        <c:axId val="12455692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4588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2060083398666077E-2"/>
          <c:y val="0.83101999734620102"/>
          <c:w val="0.43834731697498852"/>
          <c:h val="0.1012154075685052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2400" b="1" i="0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/>
            </a:pPr>
            <a:r>
              <a:rPr lang="en-US" sz="2600" b="1">
                <a:solidFill>
                  <a:srgbClr val="00B050"/>
                </a:solidFill>
              </a:rPr>
              <a:t>Temperature océan  intertropical</a:t>
            </a:r>
          </a:p>
        </c:rich>
      </c:tx>
      <c:layout>
        <c:manualLayout>
          <c:xMode val="edge"/>
          <c:yMode val="edge"/>
          <c:x val="7.6625835885615667E-2"/>
          <c:y val="0.29304864066764258"/>
        </c:manualLayout>
      </c:layout>
      <c:overlay val="1"/>
      <c:spPr>
        <a:solidFill>
          <a:schemeClr val="accent3">
            <a:lumMod val="20000"/>
            <a:lumOff val="80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8.3806564336623618E-2"/>
          <c:y val="6.6257464264886268E-2"/>
          <c:w val="0.87193177670851874"/>
          <c:h val="0.852884834071042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[1]HadSST_tropics_!$D$11</c:f>
              <c:strCache>
                <c:ptCount val="1"/>
                <c:pt idx="0">
                  <c:v>Moyenne 5 mois</c:v>
                </c:pt>
              </c:strCache>
            </c:strRef>
          </c:tx>
          <c:spPr>
            <a:ln w="762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[1]HadSST_tropics_!$B$12:$B$528</c:f>
              <c:numCache>
                <c:formatCode>General</c:formatCode>
                <c:ptCount val="517"/>
                <c:pt idx="0">
                  <c:v>1975</c:v>
                </c:pt>
                <c:pt idx="1">
                  <c:v>1975.0833333333333</c:v>
                </c:pt>
                <c:pt idx="2">
                  <c:v>1975.1666666666665</c:v>
                </c:pt>
                <c:pt idx="3">
                  <c:v>1975.2499999999998</c:v>
                </c:pt>
                <c:pt idx="4">
                  <c:v>1975.333333333333</c:v>
                </c:pt>
                <c:pt idx="5">
                  <c:v>1975.4166666666663</c:v>
                </c:pt>
                <c:pt idx="6">
                  <c:v>1975.4999999999995</c:v>
                </c:pt>
                <c:pt idx="7">
                  <c:v>1975.5833333333328</c:v>
                </c:pt>
                <c:pt idx="8">
                  <c:v>1975.6666666666661</c:v>
                </c:pt>
                <c:pt idx="9">
                  <c:v>1975.7499999999993</c:v>
                </c:pt>
                <c:pt idx="10">
                  <c:v>1975.8333333333326</c:v>
                </c:pt>
                <c:pt idx="11">
                  <c:v>1975.9166666666658</c:v>
                </c:pt>
                <c:pt idx="12">
                  <c:v>1975.9999999999991</c:v>
                </c:pt>
                <c:pt idx="13">
                  <c:v>1976.0833333333323</c:v>
                </c:pt>
                <c:pt idx="14">
                  <c:v>1976.1666666666656</c:v>
                </c:pt>
                <c:pt idx="15">
                  <c:v>1976.2499999999989</c:v>
                </c:pt>
                <c:pt idx="16">
                  <c:v>1976.3333333333321</c:v>
                </c:pt>
                <c:pt idx="17">
                  <c:v>1976.4166666666654</c:v>
                </c:pt>
                <c:pt idx="18">
                  <c:v>1976.4999999999986</c:v>
                </c:pt>
                <c:pt idx="19">
                  <c:v>1976.5833333333319</c:v>
                </c:pt>
                <c:pt idx="20">
                  <c:v>1976.6666666666652</c:v>
                </c:pt>
                <c:pt idx="21">
                  <c:v>1976.7499999999984</c:v>
                </c:pt>
                <c:pt idx="22">
                  <c:v>1976.8333333333317</c:v>
                </c:pt>
                <c:pt idx="23">
                  <c:v>1976.9166666666649</c:v>
                </c:pt>
                <c:pt idx="24">
                  <c:v>1976.9999999999982</c:v>
                </c:pt>
                <c:pt idx="25">
                  <c:v>1977.0833333333314</c:v>
                </c:pt>
                <c:pt idx="26">
                  <c:v>1977.1666666666647</c:v>
                </c:pt>
                <c:pt idx="27">
                  <c:v>1977.249999999998</c:v>
                </c:pt>
                <c:pt idx="28">
                  <c:v>1977.3333333333312</c:v>
                </c:pt>
                <c:pt idx="29">
                  <c:v>1977.4166666666645</c:v>
                </c:pt>
                <c:pt idx="30">
                  <c:v>1977.4999999999977</c:v>
                </c:pt>
                <c:pt idx="31">
                  <c:v>1977.583333333331</c:v>
                </c:pt>
                <c:pt idx="32">
                  <c:v>1977.6666666666642</c:v>
                </c:pt>
                <c:pt idx="33">
                  <c:v>1977.7499999999975</c:v>
                </c:pt>
                <c:pt idx="34">
                  <c:v>1977.8333333333308</c:v>
                </c:pt>
                <c:pt idx="35">
                  <c:v>1977.916666666664</c:v>
                </c:pt>
                <c:pt idx="36">
                  <c:v>1977.9999999999973</c:v>
                </c:pt>
                <c:pt idx="37">
                  <c:v>1978.0833333333305</c:v>
                </c:pt>
                <c:pt idx="38">
                  <c:v>1978.1666666666638</c:v>
                </c:pt>
                <c:pt idx="39">
                  <c:v>1978.249999999997</c:v>
                </c:pt>
                <c:pt idx="40">
                  <c:v>1978.3333333333303</c:v>
                </c:pt>
                <c:pt idx="41">
                  <c:v>1978.4166666666636</c:v>
                </c:pt>
                <c:pt idx="42">
                  <c:v>1978.4999999999968</c:v>
                </c:pt>
                <c:pt idx="43">
                  <c:v>1978.5833333333301</c:v>
                </c:pt>
                <c:pt idx="44">
                  <c:v>1978.6666666666633</c:v>
                </c:pt>
                <c:pt idx="45">
                  <c:v>1978.7499999999966</c:v>
                </c:pt>
                <c:pt idx="46">
                  <c:v>1978.8333333333298</c:v>
                </c:pt>
                <c:pt idx="47">
                  <c:v>1978.9166666666631</c:v>
                </c:pt>
                <c:pt idx="48">
                  <c:v>1978.9999999999964</c:v>
                </c:pt>
                <c:pt idx="49">
                  <c:v>1979.0833333333296</c:v>
                </c:pt>
                <c:pt idx="50">
                  <c:v>1979.1666666666629</c:v>
                </c:pt>
                <c:pt idx="51">
                  <c:v>1979.2499999999961</c:v>
                </c:pt>
                <c:pt idx="52">
                  <c:v>1979.3333333333294</c:v>
                </c:pt>
                <c:pt idx="53">
                  <c:v>1979.4166666666626</c:v>
                </c:pt>
                <c:pt idx="54">
                  <c:v>1979.4999999999959</c:v>
                </c:pt>
                <c:pt idx="55">
                  <c:v>1979.5833333333292</c:v>
                </c:pt>
                <c:pt idx="56">
                  <c:v>1979.6666666666624</c:v>
                </c:pt>
                <c:pt idx="57">
                  <c:v>1979.7499999999957</c:v>
                </c:pt>
                <c:pt idx="58">
                  <c:v>1979.8333333333289</c:v>
                </c:pt>
                <c:pt idx="59">
                  <c:v>1979.9166666666622</c:v>
                </c:pt>
                <c:pt idx="60">
                  <c:v>1979.9999999999955</c:v>
                </c:pt>
                <c:pt idx="61">
                  <c:v>1980.0833333333287</c:v>
                </c:pt>
                <c:pt idx="62">
                  <c:v>1980.166666666662</c:v>
                </c:pt>
                <c:pt idx="63">
                  <c:v>1980.2499999999952</c:v>
                </c:pt>
                <c:pt idx="64">
                  <c:v>1980.3333333333285</c:v>
                </c:pt>
                <c:pt idx="65">
                  <c:v>1980.4166666666617</c:v>
                </c:pt>
                <c:pt idx="66">
                  <c:v>1980.499999999995</c:v>
                </c:pt>
                <c:pt idx="67">
                  <c:v>1980.5833333333283</c:v>
                </c:pt>
                <c:pt idx="68">
                  <c:v>1980.6666666666615</c:v>
                </c:pt>
                <c:pt idx="69">
                  <c:v>1980.7499999999948</c:v>
                </c:pt>
                <c:pt idx="70">
                  <c:v>1980.833333333328</c:v>
                </c:pt>
                <c:pt idx="71">
                  <c:v>1980.9166666666613</c:v>
                </c:pt>
                <c:pt idx="72">
                  <c:v>1980.9999999999945</c:v>
                </c:pt>
                <c:pt idx="73">
                  <c:v>1981.0833333333278</c:v>
                </c:pt>
                <c:pt idx="74">
                  <c:v>1981.1666666666611</c:v>
                </c:pt>
                <c:pt idx="75">
                  <c:v>1981.2499999999943</c:v>
                </c:pt>
                <c:pt idx="76">
                  <c:v>1981.3333333333276</c:v>
                </c:pt>
                <c:pt idx="77">
                  <c:v>1981.4166666666608</c:v>
                </c:pt>
                <c:pt idx="78">
                  <c:v>1981.4999999999941</c:v>
                </c:pt>
                <c:pt idx="79">
                  <c:v>1981.5833333333273</c:v>
                </c:pt>
                <c:pt idx="80">
                  <c:v>1981.6666666666606</c:v>
                </c:pt>
                <c:pt idx="81">
                  <c:v>1981.7499999999939</c:v>
                </c:pt>
                <c:pt idx="82">
                  <c:v>1981.8333333333271</c:v>
                </c:pt>
                <c:pt idx="83">
                  <c:v>1981.9166666666604</c:v>
                </c:pt>
                <c:pt idx="84">
                  <c:v>1981.9999999999936</c:v>
                </c:pt>
                <c:pt idx="85">
                  <c:v>1982.0833333333269</c:v>
                </c:pt>
                <c:pt idx="86">
                  <c:v>1982.1666666666601</c:v>
                </c:pt>
                <c:pt idx="87">
                  <c:v>1982.2499999999934</c:v>
                </c:pt>
                <c:pt idx="88">
                  <c:v>1982.3333333333267</c:v>
                </c:pt>
                <c:pt idx="89">
                  <c:v>1982.4166666666599</c:v>
                </c:pt>
                <c:pt idx="90">
                  <c:v>1982.4999999999932</c:v>
                </c:pt>
                <c:pt idx="91">
                  <c:v>1982.5833333333264</c:v>
                </c:pt>
                <c:pt idx="92">
                  <c:v>1982.6666666666597</c:v>
                </c:pt>
                <c:pt idx="93">
                  <c:v>1982.749999999993</c:v>
                </c:pt>
                <c:pt idx="94">
                  <c:v>1982.8333333333262</c:v>
                </c:pt>
                <c:pt idx="95">
                  <c:v>1982.9166666666595</c:v>
                </c:pt>
                <c:pt idx="96">
                  <c:v>1982.9999999999927</c:v>
                </c:pt>
                <c:pt idx="97">
                  <c:v>1983.083333333326</c:v>
                </c:pt>
                <c:pt idx="98">
                  <c:v>1983.1666666666592</c:v>
                </c:pt>
                <c:pt idx="99">
                  <c:v>1983.2499999999925</c:v>
                </c:pt>
                <c:pt idx="100">
                  <c:v>1983.3333333333258</c:v>
                </c:pt>
                <c:pt idx="101">
                  <c:v>1983.416666666659</c:v>
                </c:pt>
                <c:pt idx="102">
                  <c:v>1983.4999999999923</c:v>
                </c:pt>
                <c:pt idx="103">
                  <c:v>1983.5833333333255</c:v>
                </c:pt>
                <c:pt idx="104">
                  <c:v>1983.6666666666588</c:v>
                </c:pt>
                <c:pt idx="105">
                  <c:v>1983.749999999992</c:v>
                </c:pt>
                <c:pt idx="106">
                  <c:v>1983.8333333333253</c:v>
                </c:pt>
                <c:pt idx="107">
                  <c:v>1983.9166666666586</c:v>
                </c:pt>
                <c:pt idx="108">
                  <c:v>1983.9999999999918</c:v>
                </c:pt>
                <c:pt idx="109">
                  <c:v>1984.0833333333251</c:v>
                </c:pt>
                <c:pt idx="110">
                  <c:v>1984.1666666666583</c:v>
                </c:pt>
                <c:pt idx="111">
                  <c:v>1984.2499999999916</c:v>
                </c:pt>
                <c:pt idx="112">
                  <c:v>1984.3333333333248</c:v>
                </c:pt>
                <c:pt idx="113">
                  <c:v>1984.4166666666581</c:v>
                </c:pt>
                <c:pt idx="114">
                  <c:v>1984.4999999999914</c:v>
                </c:pt>
                <c:pt idx="115">
                  <c:v>1984.5833333333246</c:v>
                </c:pt>
                <c:pt idx="116">
                  <c:v>1984.6666666666579</c:v>
                </c:pt>
                <c:pt idx="117">
                  <c:v>1984.7499999999911</c:v>
                </c:pt>
                <c:pt idx="118">
                  <c:v>1984.8333333333244</c:v>
                </c:pt>
                <c:pt idx="119">
                  <c:v>1984.9166666666576</c:v>
                </c:pt>
                <c:pt idx="120">
                  <c:v>1984.9999999999909</c:v>
                </c:pt>
                <c:pt idx="121">
                  <c:v>1985.0833333333242</c:v>
                </c:pt>
                <c:pt idx="122">
                  <c:v>1985.1666666666574</c:v>
                </c:pt>
                <c:pt idx="123">
                  <c:v>1985.2499999999907</c:v>
                </c:pt>
                <c:pt idx="124">
                  <c:v>1985.3333333333239</c:v>
                </c:pt>
                <c:pt idx="125">
                  <c:v>1985.4166666666572</c:v>
                </c:pt>
                <c:pt idx="126">
                  <c:v>1985.4999999999905</c:v>
                </c:pt>
                <c:pt idx="127">
                  <c:v>1985.5833333333237</c:v>
                </c:pt>
                <c:pt idx="128">
                  <c:v>1985.666666666657</c:v>
                </c:pt>
                <c:pt idx="129">
                  <c:v>1985.7499999999902</c:v>
                </c:pt>
                <c:pt idx="130">
                  <c:v>1985.8333333333235</c:v>
                </c:pt>
                <c:pt idx="131">
                  <c:v>1985.9166666666567</c:v>
                </c:pt>
                <c:pt idx="132">
                  <c:v>1985.99999999999</c:v>
                </c:pt>
                <c:pt idx="133">
                  <c:v>1986.0833333333233</c:v>
                </c:pt>
                <c:pt idx="134">
                  <c:v>1986.1666666666565</c:v>
                </c:pt>
                <c:pt idx="135">
                  <c:v>1986.2499999999898</c:v>
                </c:pt>
                <c:pt idx="136">
                  <c:v>1986.333333333323</c:v>
                </c:pt>
                <c:pt idx="137">
                  <c:v>1986.4166666666563</c:v>
                </c:pt>
                <c:pt idx="138">
                  <c:v>1986.4999999999895</c:v>
                </c:pt>
                <c:pt idx="139">
                  <c:v>1986.5833333333228</c:v>
                </c:pt>
                <c:pt idx="140">
                  <c:v>1986.6666666666561</c:v>
                </c:pt>
                <c:pt idx="141">
                  <c:v>1986.7499999999893</c:v>
                </c:pt>
                <c:pt idx="142">
                  <c:v>1986.8333333333226</c:v>
                </c:pt>
                <c:pt idx="143">
                  <c:v>1986.9166666666558</c:v>
                </c:pt>
                <c:pt idx="144">
                  <c:v>1986.9999999999891</c:v>
                </c:pt>
                <c:pt idx="145">
                  <c:v>1987.0833333333223</c:v>
                </c:pt>
                <c:pt idx="146">
                  <c:v>1987.1666666666556</c:v>
                </c:pt>
                <c:pt idx="147">
                  <c:v>1987.2499999999889</c:v>
                </c:pt>
                <c:pt idx="148">
                  <c:v>1987.3333333333221</c:v>
                </c:pt>
                <c:pt idx="149">
                  <c:v>1987.4166666666554</c:v>
                </c:pt>
                <c:pt idx="150">
                  <c:v>1987.4999999999886</c:v>
                </c:pt>
                <c:pt idx="151">
                  <c:v>1987.5833333333219</c:v>
                </c:pt>
                <c:pt idx="152">
                  <c:v>1987.6666666666551</c:v>
                </c:pt>
                <c:pt idx="153">
                  <c:v>1987.7499999999884</c:v>
                </c:pt>
                <c:pt idx="154">
                  <c:v>1987.8333333333217</c:v>
                </c:pt>
                <c:pt idx="155">
                  <c:v>1987.9166666666549</c:v>
                </c:pt>
                <c:pt idx="156">
                  <c:v>1987.9999999999882</c:v>
                </c:pt>
                <c:pt idx="157">
                  <c:v>1988.0833333333214</c:v>
                </c:pt>
                <c:pt idx="158">
                  <c:v>1988.1666666666547</c:v>
                </c:pt>
                <c:pt idx="159">
                  <c:v>1988.2499999999879</c:v>
                </c:pt>
                <c:pt idx="160">
                  <c:v>1988.3333333333212</c:v>
                </c:pt>
                <c:pt idx="161">
                  <c:v>1988.4166666666545</c:v>
                </c:pt>
                <c:pt idx="162">
                  <c:v>1988.4999999999877</c:v>
                </c:pt>
                <c:pt idx="163">
                  <c:v>1988.583333333321</c:v>
                </c:pt>
                <c:pt idx="164">
                  <c:v>1988.6666666666542</c:v>
                </c:pt>
                <c:pt idx="165">
                  <c:v>1988.7499999999875</c:v>
                </c:pt>
                <c:pt idx="166">
                  <c:v>1988.8333333333208</c:v>
                </c:pt>
                <c:pt idx="167">
                  <c:v>1988.916666666654</c:v>
                </c:pt>
                <c:pt idx="168">
                  <c:v>1988.9999999999873</c:v>
                </c:pt>
                <c:pt idx="169">
                  <c:v>1989.0833333333205</c:v>
                </c:pt>
                <c:pt idx="170">
                  <c:v>1989.1666666666538</c:v>
                </c:pt>
                <c:pt idx="171">
                  <c:v>1989.249999999987</c:v>
                </c:pt>
                <c:pt idx="172">
                  <c:v>1989.3333333333203</c:v>
                </c:pt>
                <c:pt idx="173">
                  <c:v>1989.4166666666536</c:v>
                </c:pt>
                <c:pt idx="174">
                  <c:v>1989.4999999999868</c:v>
                </c:pt>
                <c:pt idx="175">
                  <c:v>1989.5833333333201</c:v>
                </c:pt>
                <c:pt idx="176">
                  <c:v>1989.6666666666533</c:v>
                </c:pt>
                <c:pt idx="177">
                  <c:v>1989.7499999999866</c:v>
                </c:pt>
                <c:pt idx="178">
                  <c:v>1989.8333333333198</c:v>
                </c:pt>
                <c:pt idx="179">
                  <c:v>1989.9166666666531</c:v>
                </c:pt>
                <c:pt idx="180">
                  <c:v>1989.9999999999864</c:v>
                </c:pt>
                <c:pt idx="181">
                  <c:v>1990.0833333333196</c:v>
                </c:pt>
                <c:pt idx="182">
                  <c:v>1990.1666666666529</c:v>
                </c:pt>
                <c:pt idx="183">
                  <c:v>1990.2499999999861</c:v>
                </c:pt>
                <c:pt idx="184">
                  <c:v>1990.3333333333194</c:v>
                </c:pt>
                <c:pt idx="185">
                  <c:v>1990.4166666666526</c:v>
                </c:pt>
                <c:pt idx="186">
                  <c:v>1990.4999999999859</c:v>
                </c:pt>
                <c:pt idx="187">
                  <c:v>1990.5833333333192</c:v>
                </c:pt>
                <c:pt idx="188">
                  <c:v>1990.6666666666524</c:v>
                </c:pt>
                <c:pt idx="189">
                  <c:v>1990.7499999999857</c:v>
                </c:pt>
                <c:pt idx="190">
                  <c:v>1990.8333333333189</c:v>
                </c:pt>
                <c:pt idx="191">
                  <c:v>1990.9166666666522</c:v>
                </c:pt>
                <c:pt idx="192">
                  <c:v>1990.9999999999854</c:v>
                </c:pt>
                <c:pt idx="193">
                  <c:v>1991.0833333333187</c:v>
                </c:pt>
                <c:pt idx="194">
                  <c:v>1991.166666666652</c:v>
                </c:pt>
                <c:pt idx="195">
                  <c:v>1991.2499999999852</c:v>
                </c:pt>
                <c:pt idx="196">
                  <c:v>1991.3333333333185</c:v>
                </c:pt>
                <c:pt idx="197">
                  <c:v>1991.4166666666517</c:v>
                </c:pt>
                <c:pt idx="198">
                  <c:v>1991.499999999985</c:v>
                </c:pt>
                <c:pt idx="199">
                  <c:v>1991.5833333333183</c:v>
                </c:pt>
                <c:pt idx="200">
                  <c:v>1991.6666666666515</c:v>
                </c:pt>
                <c:pt idx="201">
                  <c:v>1991.7499999999848</c:v>
                </c:pt>
                <c:pt idx="202">
                  <c:v>1991.833333333318</c:v>
                </c:pt>
                <c:pt idx="203">
                  <c:v>1991.9166666666513</c:v>
                </c:pt>
                <c:pt idx="204">
                  <c:v>1991.9999999999845</c:v>
                </c:pt>
                <c:pt idx="205">
                  <c:v>1992.0833333333178</c:v>
                </c:pt>
                <c:pt idx="206">
                  <c:v>1992.1666666666511</c:v>
                </c:pt>
                <c:pt idx="207">
                  <c:v>1992.2499999999843</c:v>
                </c:pt>
                <c:pt idx="208">
                  <c:v>1992.3333333333176</c:v>
                </c:pt>
                <c:pt idx="209">
                  <c:v>1992.4166666666508</c:v>
                </c:pt>
                <c:pt idx="210">
                  <c:v>1992.4999999999841</c:v>
                </c:pt>
                <c:pt idx="211">
                  <c:v>1992.5833333333173</c:v>
                </c:pt>
                <c:pt idx="212">
                  <c:v>1992.6666666666506</c:v>
                </c:pt>
                <c:pt idx="213">
                  <c:v>1992.7499999999839</c:v>
                </c:pt>
                <c:pt idx="214">
                  <c:v>1992.8333333333171</c:v>
                </c:pt>
                <c:pt idx="215">
                  <c:v>1992.9166666666504</c:v>
                </c:pt>
                <c:pt idx="216">
                  <c:v>1992.9999999999836</c:v>
                </c:pt>
                <c:pt idx="217">
                  <c:v>1993.0833333333169</c:v>
                </c:pt>
                <c:pt idx="218">
                  <c:v>1993.1666666666501</c:v>
                </c:pt>
                <c:pt idx="219">
                  <c:v>1993.2499999999834</c:v>
                </c:pt>
                <c:pt idx="220">
                  <c:v>1993.3333333333167</c:v>
                </c:pt>
                <c:pt idx="221">
                  <c:v>1993.4166666666499</c:v>
                </c:pt>
                <c:pt idx="222">
                  <c:v>1993.4999999999832</c:v>
                </c:pt>
                <c:pt idx="223">
                  <c:v>1993.5833333333164</c:v>
                </c:pt>
                <c:pt idx="224">
                  <c:v>1993.6666666666497</c:v>
                </c:pt>
                <c:pt idx="225">
                  <c:v>1993.7499999999829</c:v>
                </c:pt>
                <c:pt idx="226">
                  <c:v>1993.8333333333162</c:v>
                </c:pt>
                <c:pt idx="227">
                  <c:v>1993.9166666666495</c:v>
                </c:pt>
                <c:pt idx="228">
                  <c:v>1993.9999999999827</c:v>
                </c:pt>
                <c:pt idx="229">
                  <c:v>1994.083333333316</c:v>
                </c:pt>
                <c:pt idx="230">
                  <c:v>1994.1666666666492</c:v>
                </c:pt>
                <c:pt idx="231">
                  <c:v>1994.2499999999825</c:v>
                </c:pt>
                <c:pt idx="232">
                  <c:v>1994.3333333333157</c:v>
                </c:pt>
                <c:pt idx="233">
                  <c:v>1994.416666666649</c:v>
                </c:pt>
                <c:pt idx="234">
                  <c:v>1994.4999999999823</c:v>
                </c:pt>
                <c:pt idx="235">
                  <c:v>1994.5833333333155</c:v>
                </c:pt>
                <c:pt idx="236">
                  <c:v>1994.6666666666488</c:v>
                </c:pt>
                <c:pt idx="237">
                  <c:v>1994.749999999982</c:v>
                </c:pt>
                <c:pt idx="238">
                  <c:v>1994.8333333333153</c:v>
                </c:pt>
                <c:pt idx="239">
                  <c:v>1994.9166666666486</c:v>
                </c:pt>
                <c:pt idx="240">
                  <c:v>1994.9999999999818</c:v>
                </c:pt>
                <c:pt idx="241">
                  <c:v>1995.0833333333151</c:v>
                </c:pt>
                <c:pt idx="242">
                  <c:v>1995.1666666666483</c:v>
                </c:pt>
                <c:pt idx="243">
                  <c:v>1995.2499999999816</c:v>
                </c:pt>
                <c:pt idx="244">
                  <c:v>1995.3333333333148</c:v>
                </c:pt>
                <c:pt idx="245">
                  <c:v>1995.4166666666481</c:v>
                </c:pt>
                <c:pt idx="246">
                  <c:v>1995.4999999999814</c:v>
                </c:pt>
                <c:pt idx="247">
                  <c:v>1995.5833333333146</c:v>
                </c:pt>
                <c:pt idx="248">
                  <c:v>1995.6666666666479</c:v>
                </c:pt>
                <c:pt idx="249">
                  <c:v>1995.7499999999811</c:v>
                </c:pt>
                <c:pt idx="250">
                  <c:v>1995.8333333333144</c:v>
                </c:pt>
                <c:pt idx="251">
                  <c:v>1995.9166666666476</c:v>
                </c:pt>
                <c:pt idx="252">
                  <c:v>1995.9999999999809</c:v>
                </c:pt>
                <c:pt idx="253">
                  <c:v>1996.0833333333142</c:v>
                </c:pt>
                <c:pt idx="254">
                  <c:v>1996.1666666666474</c:v>
                </c:pt>
                <c:pt idx="255">
                  <c:v>1996.2499999999807</c:v>
                </c:pt>
                <c:pt idx="256">
                  <c:v>1996.3333333333139</c:v>
                </c:pt>
                <c:pt idx="257">
                  <c:v>1996.4166666666472</c:v>
                </c:pt>
                <c:pt idx="258">
                  <c:v>1996.4999999999804</c:v>
                </c:pt>
                <c:pt idx="259">
                  <c:v>1996.5833333333137</c:v>
                </c:pt>
                <c:pt idx="260">
                  <c:v>1996.666666666647</c:v>
                </c:pt>
                <c:pt idx="261">
                  <c:v>1996.7499999999802</c:v>
                </c:pt>
                <c:pt idx="262">
                  <c:v>1996.8333333333135</c:v>
                </c:pt>
                <c:pt idx="263">
                  <c:v>1996.9166666666467</c:v>
                </c:pt>
                <c:pt idx="264">
                  <c:v>1996.99999999998</c:v>
                </c:pt>
                <c:pt idx="265">
                  <c:v>1997.0833333333132</c:v>
                </c:pt>
                <c:pt idx="266">
                  <c:v>1997.1666666666465</c:v>
                </c:pt>
                <c:pt idx="267">
                  <c:v>1997.2499999999798</c:v>
                </c:pt>
                <c:pt idx="268">
                  <c:v>1997.333333333313</c:v>
                </c:pt>
                <c:pt idx="269">
                  <c:v>1997.4166666666463</c:v>
                </c:pt>
                <c:pt idx="270">
                  <c:v>1997.4999999999795</c:v>
                </c:pt>
                <c:pt idx="271">
                  <c:v>1997.5833333333128</c:v>
                </c:pt>
                <c:pt idx="272">
                  <c:v>1997.6666666666461</c:v>
                </c:pt>
                <c:pt idx="273">
                  <c:v>1997.7499999999793</c:v>
                </c:pt>
                <c:pt idx="274">
                  <c:v>1997.8333333333126</c:v>
                </c:pt>
                <c:pt idx="275">
                  <c:v>1997.9166666666458</c:v>
                </c:pt>
                <c:pt idx="276">
                  <c:v>1997.9999999999791</c:v>
                </c:pt>
                <c:pt idx="277">
                  <c:v>1998.0833333333123</c:v>
                </c:pt>
                <c:pt idx="278">
                  <c:v>1998.1666666666456</c:v>
                </c:pt>
                <c:pt idx="279">
                  <c:v>1998.2499999999789</c:v>
                </c:pt>
                <c:pt idx="280">
                  <c:v>1998.3333333333121</c:v>
                </c:pt>
                <c:pt idx="281">
                  <c:v>1998.4166666666454</c:v>
                </c:pt>
                <c:pt idx="282">
                  <c:v>1998.4999999999786</c:v>
                </c:pt>
                <c:pt idx="283">
                  <c:v>1998.5833333333119</c:v>
                </c:pt>
                <c:pt idx="284">
                  <c:v>1998.6666666666451</c:v>
                </c:pt>
                <c:pt idx="285">
                  <c:v>1998.7499999999784</c:v>
                </c:pt>
                <c:pt idx="286">
                  <c:v>1998.8333333333117</c:v>
                </c:pt>
                <c:pt idx="287">
                  <c:v>1998.9166666666449</c:v>
                </c:pt>
                <c:pt idx="288">
                  <c:v>1998.9999999999782</c:v>
                </c:pt>
                <c:pt idx="289">
                  <c:v>1999.0833333333114</c:v>
                </c:pt>
                <c:pt idx="290">
                  <c:v>1999.1666666666447</c:v>
                </c:pt>
                <c:pt idx="291">
                  <c:v>1999.2499999999779</c:v>
                </c:pt>
                <c:pt idx="292">
                  <c:v>1999.3333333333112</c:v>
                </c:pt>
                <c:pt idx="293">
                  <c:v>1999.4166666666445</c:v>
                </c:pt>
                <c:pt idx="294">
                  <c:v>1999.4999999999777</c:v>
                </c:pt>
                <c:pt idx="295">
                  <c:v>1999.583333333311</c:v>
                </c:pt>
                <c:pt idx="296">
                  <c:v>1999.6666666666442</c:v>
                </c:pt>
                <c:pt idx="297">
                  <c:v>1999.7499999999775</c:v>
                </c:pt>
                <c:pt idx="298">
                  <c:v>1999.8333333333107</c:v>
                </c:pt>
                <c:pt idx="299">
                  <c:v>1999.916666666644</c:v>
                </c:pt>
                <c:pt idx="300">
                  <c:v>1999.9999999999773</c:v>
                </c:pt>
                <c:pt idx="301">
                  <c:v>2000.0833333333105</c:v>
                </c:pt>
                <c:pt idx="302">
                  <c:v>2000.1666666666438</c:v>
                </c:pt>
                <c:pt idx="303">
                  <c:v>2000.249999999977</c:v>
                </c:pt>
                <c:pt idx="304">
                  <c:v>2000.3333333333103</c:v>
                </c:pt>
                <c:pt idx="305">
                  <c:v>2000.4166666666436</c:v>
                </c:pt>
                <c:pt idx="306">
                  <c:v>2000.4999999999768</c:v>
                </c:pt>
                <c:pt idx="307">
                  <c:v>2000.5833333333101</c:v>
                </c:pt>
                <c:pt idx="308">
                  <c:v>2000.6666666666433</c:v>
                </c:pt>
                <c:pt idx="309">
                  <c:v>2000.7499999999766</c:v>
                </c:pt>
                <c:pt idx="310">
                  <c:v>2000.8333333333098</c:v>
                </c:pt>
                <c:pt idx="311">
                  <c:v>2000.9166666666431</c:v>
                </c:pt>
                <c:pt idx="312">
                  <c:v>2000.9999999999764</c:v>
                </c:pt>
                <c:pt idx="313">
                  <c:v>2001.0833333333096</c:v>
                </c:pt>
                <c:pt idx="314">
                  <c:v>2001.1666666666429</c:v>
                </c:pt>
                <c:pt idx="315">
                  <c:v>2001.2499999999761</c:v>
                </c:pt>
                <c:pt idx="316">
                  <c:v>2001.3333333333094</c:v>
                </c:pt>
                <c:pt idx="317">
                  <c:v>2001.4166666666426</c:v>
                </c:pt>
                <c:pt idx="318">
                  <c:v>2001.4999999999759</c:v>
                </c:pt>
                <c:pt idx="319">
                  <c:v>2001.5833333333092</c:v>
                </c:pt>
                <c:pt idx="320">
                  <c:v>2001.6666666666424</c:v>
                </c:pt>
                <c:pt idx="321">
                  <c:v>2001.7499999999757</c:v>
                </c:pt>
                <c:pt idx="322">
                  <c:v>2001.8333333333089</c:v>
                </c:pt>
                <c:pt idx="323">
                  <c:v>2001.9166666666422</c:v>
                </c:pt>
                <c:pt idx="324">
                  <c:v>2001.9999999999754</c:v>
                </c:pt>
                <c:pt idx="325">
                  <c:v>2002.0833333333087</c:v>
                </c:pt>
                <c:pt idx="326">
                  <c:v>2002.166666666642</c:v>
                </c:pt>
                <c:pt idx="327">
                  <c:v>2002.2499999999752</c:v>
                </c:pt>
                <c:pt idx="328">
                  <c:v>2002.3333333333085</c:v>
                </c:pt>
                <c:pt idx="329">
                  <c:v>2002.4166666666417</c:v>
                </c:pt>
                <c:pt idx="330">
                  <c:v>2002.499999999975</c:v>
                </c:pt>
                <c:pt idx="331">
                  <c:v>2002.5833333333082</c:v>
                </c:pt>
                <c:pt idx="332">
                  <c:v>2002.6666666666415</c:v>
                </c:pt>
                <c:pt idx="333">
                  <c:v>2002.7499999999748</c:v>
                </c:pt>
                <c:pt idx="334">
                  <c:v>2002.833333333308</c:v>
                </c:pt>
                <c:pt idx="335">
                  <c:v>2002.9166666666413</c:v>
                </c:pt>
                <c:pt idx="336">
                  <c:v>2002.9999999999745</c:v>
                </c:pt>
                <c:pt idx="337">
                  <c:v>2003.0833333333078</c:v>
                </c:pt>
                <c:pt idx="338">
                  <c:v>2003.166666666641</c:v>
                </c:pt>
                <c:pt idx="339">
                  <c:v>2003.2499999999743</c:v>
                </c:pt>
                <c:pt idx="340">
                  <c:v>2003.3333333333076</c:v>
                </c:pt>
                <c:pt idx="341">
                  <c:v>2003.4166666666408</c:v>
                </c:pt>
                <c:pt idx="342">
                  <c:v>2003.4999999999741</c:v>
                </c:pt>
                <c:pt idx="343">
                  <c:v>2003.5833333333073</c:v>
                </c:pt>
                <c:pt idx="344">
                  <c:v>2003.6666666666406</c:v>
                </c:pt>
                <c:pt idx="345">
                  <c:v>2003.7499999999739</c:v>
                </c:pt>
                <c:pt idx="346">
                  <c:v>2003.8333333333071</c:v>
                </c:pt>
                <c:pt idx="347">
                  <c:v>2003.9166666666404</c:v>
                </c:pt>
                <c:pt idx="348">
                  <c:v>2003.9999999999736</c:v>
                </c:pt>
                <c:pt idx="349">
                  <c:v>2004.0833333333069</c:v>
                </c:pt>
                <c:pt idx="350">
                  <c:v>2004.1666666666401</c:v>
                </c:pt>
                <c:pt idx="351">
                  <c:v>2004.2499999999734</c:v>
                </c:pt>
                <c:pt idx="352">
                  <c:v>2004.3333333333067</c:v>
                </c:pt>
                <c:pt idx="353">
                  <c:v>2004.4166666666399</c:v>
                </c:pt>
                <c:pt idx="354">
                  <c:v>2004.4999999999732</c:v>
                </c:pt>
                <c:pt idx="355">
                  <c:v>2004.5833333333064</c:v>
                </c:pt>
                <c:pt idx="356">
                  <c:v>2004.6666666666397</c:v>
                </c:pt>
                <c:pt idx="357">
                  <c:v>2004.7499999999729</c:v>
                </c:pt>
                <c:pt idx="358">
                  <c:v>2004.8333333333062</c:v>
                </c:pt>
                <c:pt idx="359">
                  <c:v>2004.9166666666395</c:v>
                </c:pt>
                <c:pt idx="360">
                  <c:v>2004.9999999999727</c:v>
                </c:pt>
                <c:pt idx="361">
                  <c:v>2005.083333333306</c:v>
                </c:pt>
                <c:pt idx="362">
                  <c:v>2005.1666666666392</c:v>
                </c:pt>
                <c:pt idx="363">
                  <c:v>2005.2499999999725</c:v>
                </c:pt>
                <c:pt idx="364">
                  <c:v>2005.3333333333057</c:v>
                </c:pt>
                <c:pt idx="365">
                  <c:v>2005.416666666639</c:v>
                </c:pt>
                <c:pt idx="366">
                  <c:v>2005.4999999999723</c:v>
                </c:pt>
                <c:pt idx="367">
                  <c:v>2005.5833333333055</c:v>
                </c:pt>
                <c:pt idx="368">
                  <c:v>2005.6666666666388</c:v>
                </c:pt>
                <c:pt idx="369">
                  <c:v>2005.749999999972</c:v>
                </c:pt>
                <c:pt idx="370">
                  <c:v>2005.8333333333053</c:v>
                </c:pt>
                <c:pt idx="371">
                  <c:v>2005.9166666666385</c:v>
                </c:pt>
                <c:pt idx="372">
                  <c:v>2005.9999999999718</c:v>
                </c:pt>
                <c:pt idx="373">
                  <c:v>2006.0833333333051</c:v>
                </c:pt>
                <c:pt idx="374">
                  <c:v>2006.1666666666383</c:v>
                </c:pt>
                <c:pt idx="375">
                  <c:v>2006.2499999999716</c:v>
                </c:pt>
                <c:pt idx="376">
                  <c:v>2006.3333333333048</c:v>
                </c:pt>
                <c:pt idx="377">
                  <c:v>2006.4166666666381</c:v>
                </c:pt>
                <c:pt idx="378">
                  <c:v>2006.4999999999714</c:v>
                </c:pt>
                <c:pt idx="379">
                  <c:v>2006.5833333333046</c:v>
                </c:pt>
                <c:pt idx="380">
                  <c:v>2006.6666666666379</c:v>
                </c:pt>
                <c:pt idx="381">
                  <c:v>2006.7499999999711</c:v>
                </c:pt>
                <c:pt idx="382">
                  <c:v>2006.8333333333044</c:v>
                </c:pt>
                <c:pt idx="383">
                  <c:v>2006.9166666666376</c:v>
                </c:pt>
                <c:pt idx="384">
                  <c:v>2006.9999999999709</c:v>
                </c:pt>
                <c:pt idx="385">
                  <c:v>2007.0833333333042</c:v>
                </c:pt>
                <c:pt idx="386">
                  <c:v>2007.1666666666374</c:v>
                </c:pt>
                <c:pt idx="387">
                  <c:v>2007.2499999999707</c:v>
                </c:pt>
                <c:pt idx="388">
                  <c:v>2007.3333333333039</c:v>
                </c:pt>
                <c:pt idx="389">
                  <c:v>2007.4166666666372</c:v>
                </c:pt>
                <c:pt idx="390">
                  <c:v>2007.4999999999704</c:v>
                </c:pt>
                <c:pt idx="391">
                  <c:v>2007.5833333333037</c:v>
                </c:pt>
                <c:pt idx="392">
                  <c:v>2007.666666666637</c:v>
                </c:pt>
                <c:pt idx="393">
                  <c:v>2007.7499999999702</c:v>
                </c:pt>
                <c:pt idx="394">
                  <c:v>2007.8333333333035</c:v>
                </c:pt>
                <c:pt idx="395">
                  <c:v>2007.9166666666367</c:v>
                </c:pt>
                <c:pt idx="396">
                  <c:v>2007.99999999997</c:v>
                </c:pt>
                <c:pt idx="397">
                  <c:v>2008.0833333333032</c:v>
                </c:pt>
                <c:pt idx="398">
                  <c:v>2008.1666666666365</c:v>
                </c:pt>
                <c:pt idx="399">
                  <c:v>2008.2499999999698</c:v>
                </c:pt>
                <c:pt idx="400">
                  <c:v>2008.333333333303</c:v>
                </c:pt>
                <c:pt idx="401">
                  <c:v>2008.4166666666363</c:v>
                </c:pt>
                <c:pt idx="402">
                  <c:v>2008.4999999999695</c:v>
                </c:pt>
                <c:pt idx="403">
                  <c:v>2008.5833333333028</c:v>
                </c:pt>
                <c:pt idx="404">
                  <c:v>2008.666666666636</c:v>
                </c:pt>
                <c:pt idx="405">
                  <c:v>2008.7499999999693</c:v>
                </c:pt>
                <c:pt idx="406">
                  <c:v>2008.8333333333026</c:v>
                </c:pt>
                <c:pt idx="407">
                  <c:v>2008.9166666666358</c:v>
                </c:pt>
                <c:pt idx="408">
                  <c:v>2008.9999999999691</c:v>
                </c:pt>
                <c:pt idx="409">
                  <c:v>2009.0833333333023</c:v>
                </c:pt>
                <c:pt idx="410">
                  <c:v>2009.1666666666356</c:v>
                </c:pt>
                <c:pt idx="411">
                  <c:v>2009.2499999999688</c:v>
                </c:pt>
                <c:pt idx="412">
                  <c:v>2009.3333333333021</c:v>
                </c:pt>
                <c:pt idx="413">
                  <c:v>2009.4166666666354</c:v>
                </c:pt>
                <c:pt idx="414">
                  <c:v>2009.4999999999686</c:v>
                </c:pt>
                <c:pt idx="415">
                  <c:v>2009.5833333333019</c:v>
                </c:pt>
                <c:pt idx="416">
                  <c:v>2009.6666666666351</c:v>
                </c:pt>
                <c:pt idx="417">
                  <c:v>2009.7499999999684</c:v>
                </c:pt>
                <c:pt idx="418">
                  <c:v>2009.8333333333017</c:v>
                </c:pt>
                <c:pt idx="419">
                  <c:v>2009.9166666666349</c:v>
                </c:pt>
                <c:pt idx="420">
                  <c:v>2009.9999999999682</c:v>
                </c:pt>
                <c:pt idx="421">
                  <c:v>2010.0833333333014</c:v>
                </c:pt>
                <c:pt idx="422">
                  <c:v>2010.1666666666347</c:v>
                </c:pt>
                <c:pt idx="423">
                  <c:v>2010.2499999999679</c:v>
                </c:pt>
                <c:pt idx="424">
                  <c:v>2010.3333333333012</c:v>
                </c:pt>
                <c:pt idx="425">
                  <c:v>2010.4166666666345</c:v>
                </c:pt>
                <c:pt idx="426">
                  <c:v>2010.4999999999677</c:v>
                </c:pt>
                <c:pt idx="427">
                  <c:v>2010.583333333301</c:v>
                </c:pt>
                <c:pt idx="428">
                  <c:v>2010.6666666666342</c:v>
                </c:pt>
                <c:pt idx="429">
                  <c:v>2010.7499999999675</c:v>
                </c:pt>
                <c:pt idx="430">
                  <c:v>2010.8333333333007</c:v>
                </c:pt>
                <c:pt idx="431">
                  <c:v>2010.916666666634</c:v>
                </c:pt>
                <c:pt idx="432">
                  <c:v>2010.9999999999673</c:v>
                </c:pt>
                <c:pt idx="433">
                  <c:v>2011.0833333333005</c:v>
                </c:pt>
                <c:pt idx="434">
                  <c:v>2011.1666666666338</c:v>
                </c:pt>
                <c:pt idx="435">
                  <c:v>2011.249999999967</c:v>
                </c:pt>
                <c:pt idx="436">
                  <c:v>2011.3333333333003</c:v>
                </c:pt>
                <c:pt idx="437">
                  <c:v>2011.4166666666335</c:v>
                </c:pt>
                <c:pt idx="438">
                  <c:v>2011.4999999999668</c:v>
                </c:pt>
                <c:pt idx="439">
                  <c:v>2011.5833333333001</c:v>
                </c:pt>
                <c:pt idx="440">
                  <c:v>2011.6666666666333</c:v>
                </c:pt>
                <c:pt idx="441">
                  <c:v>2011.7499999999666</c:v>
                </c:pt>
                <c:pt idx="442">
                  <c:v>2011.8333333332998</c:v>
                </c:pt>
                <c:pt idx="443">
                  <c:v>2011.9166666666331</c:v>
                </c:pt>
                <c:pt idx="444">
                  <c:v>2011.9999999999663</c:v>
                </c:pt>
                <c:pt idx="445">
                  <c:v>2012.0833333332996</c:v>
                </c:pt>
                <c:pt idx="446">
                  <c:v>2012.1666666666329</c:v>
                </c:pt>
                <c:pt idx="447">
                  <c:v>2012.2499999999661</c:v>
                </c:pt>
                <c:pt idx="448">
                  <c:v>2012.3333333332994</c:v>
                </c:pt>
                <c:pt idx="449">
                  <c:v>2012.4166666666326</c:v>
                </c:pt>
                <c:pt idx="450">
                  <c:v>2012.4999999999659</c:v>
                </c:pt>
                <c:pt idx="451">
                  <c:v>2012.5833333332992</c:v>
                </c:pt>
                <c:pt idx="452">
                  <c:v>2012.6666666666324</c:v>
                </c:pt>
                <c:pt idx="453">
                  <c:v>2012.7499999999657</c:v>
                </c:pt>
                <c:pt idx="454">
                  <c:v>2012.8333333332989</c:v>
                </c:pt>
                <c:pt idx="455">
                  <c:v>2012.9166666666322</c:v>
                </c:pt>
                <c:pt idx="456">
                  <c:v>2012.9999999999654</c:v>
                </c:pt>
                <c:pt idx="457">
                  <c:v>2013.0833333332987</c:v>
                </c:pt>
                <c:pt idx="458">
                  <c:v>2013.166666666632</c:v>
                </c:pt>
                <c:pt idx="459">
                  <c:v>2013.2499999999652</c:v>
                </c:pt>
                <c:pt idx="460">
                  <c:v>2013.3333333332985</c:v>
                </c:pt>
                <c:pt idx="461">
                  <c:v>2013.4166666666317</c:v>
                </c:pt>
                <c:pt idx="462">
                  <c:v>2013.499999999965</c:v>
                </c:pt>
                <c:pt idx="463">
                  <c:v>2013.5833333332982</c:v>
                </c:pt>
                <c:pt idx="464">
                  <c:v>2013.6666666666315</c:v>
                </c:pt>
                <c:pt idx="465">
                  <c:v>2013.7499999999648</c:v>
                </c:pt>
                <c:pt idx="466">
                  <c:v>2013.833333333298</c:v>
                </c:pt>
                <c:pt idx="467">
                  <c:v>2013.9166666666313</c:v>
                </c:pt>
                <c:pt idx="468">
                  <c:v>2013.9999999999645</c:v>
                </c:pt>
                <c:pt idx="469">
                  <c:v>2014.0833333332978</c:v>
                </c:pt>
                <c:pt idx="470">
                  <c:v>2014.166666666631</c:v>
                </c:pt>
                <c:pt idx="471">
                  <c:v>2014.2499999999643</c:v>
                </c:pt>
                <c:pt idx="472">
                  <c:v>2014.3333333332976</c:v>
                </c:pt>
                <c:pt idx="473">
                  <c:v>2014.4166666666308</c:v>
                </c:pt>
                <c:pt idx="474">
                  <c:v>2014.4999999999641</c:v>
                </c:pt>
                <c:pt idx="475">
                  <c:v>2014.5833333332973</c:v>
                </c:pt>
                <c:pt idx="476">
                  <c:v>2014.6666666666306</c:v>
                </c:pt>
                <c:pt idx="477">
                  <c:v>2014.7499999999638</c:v>
                </c:pt>
                <c:pt idx="478">
                  <c:v>2014.8333333332971</c:v>
                </c:pt>
                <c:pt idx="479">
                  <c:v>2014.9166666666304</c:v>
                </c:pt>
                <c:pt idx="480">
                  <c:v>2014.9999999999636</c:v>
                </c:pt>
                <c:pt idx="481">
                  <c:v>2015.0833333332969</c:v>
                </c:pt>
                <c:pt idx="482">
                  <c:v>2015.1666666666301</c:v>
                </c:pt>
                <c:pt idx="483">
                  <c:v>2015.2499999999634</c:v>
                </c:pt>
                <c:pt idx="484">
                  <c:v>2015.3333333332967</c:v>
                </c:pt>
                <c:pt idx="485">
                  <c:v>2015.4166666666299</c:v>
                </c:pt>
                <c:pt idx="486">
                  <c:v>2015.4999999999632</c:v>
                </c:pt>
                <c:pt idx="487">
                  <c:v>2015.5833333332964</c:v>
                </c:pt>
                <c:pt idx="488">
                  <c:v>2015.6666666666297</c:v>
                </c:pt>
                <c:pt idx="489">
                  <c:v>2015.7499999999629</c:v>
                </c:pt>
                <c:pt idx="490">
                  <c:v>2015.8333333332962</c:v>
                </c:pt>
                <c:pt idx="491">
                  <c:v>2015.9166666666295</c:v>
                </c:pt>
                <c:pt idx="492">
                  <c:v>2015.9999999999627</c:v>
                </c:pt>
                <c:pt idx="493">
                  <c:v>2016.083333333296</c:v>
                </c:pt>
                <c:pt idx="494">
                  <c:v>2016.1666666666292</c:v>
                </c:pt>
                <c:pt idx="495">
                  <c:v>2016.2499999999625</c:v>
                </c:pt>
                <c:pt idx="496">
                  <c:v>2016.3333333332957</c:v>
                </c:pt>
                <c:pt idx="497">
                  <c:v>2016.416666666629</c:v>
                </c:pt>
                <c:pt idx="498">
                  <c:v>2016.4999999999623</c:v>
                </c:pt>
                <c:pt idx="499">
                  <c:v>2016.5833333332955</c:v>
                </c:pt>
                <c:pt idx="500">
                  <c:v>2016.6666666666288</c:v>
                </c:pt>
                <c:pt idx="501">
                  <c:v>2016.749999999962</c:v>
                </c:pt>
                <c:pt idx="502">
                  <c:v>2016.8333333332953</c:v>
                </c:pt>
                <c:pt idx="503">
                  <c:v>2016.9166666666285</c:v>
                </c:pt>
                <c:pt idx="504">
                  <c:v>2016.9999999999618</c:v>
                </c:pt>
                <c:pt idx="505">
                  <c:v>2017.0833333332951</c:v>
                </c:pt>
                <c:pt idx="506">
                  <c:v>2017.1666666666283</c:v>
                </c:pt>
                <c:pt idx="507">
                  <c:v>2017.2499999999616</c:v>
                </c:pt>
                <c:pt idx="508">
                  <c:v>2017.3333333332948</c:v>
                </c:pt>
                <c:pt idx="509">
                  <c:v>2017.4166666666281</c:v>
                </c:pt>
                <c:pt idx="510">
                  <c:v>2017.4999999999613</c:v>
                </c:pt>
                <c:pt idx="511">
                  <c:v>2017.5833333332946</c:v>
                </c:pt>
                <c:pt idx="512">
                  <c:v>2017.6666666666279</c:v>
                </c:pt>
                <c:pt idx="513">
                  <c:v>2017.7499999999611</c:v>
                </c:pt>
                <c:pt idx="514">
                  <c:v>2017.8333333332944</c:v>
                </c:pt>
                <c:pt idx="515">
                  <c:v>2017.9166666666276</c:v>
                </c:pt>
                <c:pt idx="516">
                  <c:v>2017.9999999999609</c:v>
                </c:pt>
              </c:numCache>
            </c:numRef>
          </c:xVal>
          <c:yVal>
            <c:numRef>
              <c:f>[1]HadSST_tropics_!$D$12:$D$528</c:f>
              <c:numCache>
                <c:formatCode>General</c:formatCode>
                <c:ptCount val="517"/>
                <c:pt idx="2">
                  <c:v>-0.33440000000000003</c:v>
                </c:pt>
                <c:pt idx="3">
                  <c:v>-0.34520000000000001</c:v>
                </c:pt>
                <c:pt idx="4">
                  <c:v>-0.35419999999999996</c:v>
                </c:pt>
                <c:pt idx="5">
                  <c:v>-0.35460000000000003</c:v>
                </c:pt>
                <c:pt idx="6">
                  <c:v>-0.37959999999999999</c:v>
                </c:pt>
                <c:pt idx="7">
                  <c:v>-0.41359999999999991</c:v>
                </c:pt>
                <c:pt idx="8">
                  <c:v>-0.45419999999999999</c:v>
                </c:pt>
                <c:pt idx="9">
                  <c:v>-0.53</c:v>
                </c:pt>
                <c:pt idx="10">
                  <c:v>-0.59399999999999997</c:v>
                </c:pt>
                <c:pt idx="11">
                  <c:v>-0.60540000000000005</c:v>
                </c:pt>
                <c:pt idx="12">
                  <c:v>-0.59320000000000006</c:v>
                </c:pt>
                <c:pt idx="13">
                  <c:v>-0.55700000000000005</c:v>
                </c:pt>
                <c:pt idx="14">
                  <c:v>-0.4904</c:v>
                </c:pt>
                <c:pt idx="15">
                  <c:v>-0.40820000000000001</c:v>
                </c:pt>
                <c:pt idx="16">
                  <c:v>-0.34079999999999994</c:v>
                </c:pt>
                <c:pt idx="17">
                  <c:v>-0.2802</c:v>
                </c:pt>
                <c:pt idx="18">
                  <c:v>-0.22359999999999997</c:v>
                </c:pt>
                <c:pt idx="19">
                  <c:v>-0.1434</c:v>
                </c:pt>
                <c:pt idx="20">
                  <c:v>-7.7200000000000005E-2</c:v>
                </c:pt>
                <c:pt idx="21">
                  <c:v>-3.3000000000000008E-2</c:v>
                </c:pt>
                <c:pt idx="22">
                  <c:v>9.8000000000000014E-3</c:v>
                </c:pt>
                <c:pt idx="23">
                  <c:v>3.7400000000000003E-2</c:v>
                </c:pt>
                <c:pt idx="24">
                  <c:v>2.3200000000000005E-2</c:v>
                </c:pt>
                <c:pt idx="25">
                  <c:v>-1.0199999999999997E-2</c:v>
                </c:pt>
                <c:pt idx="26">
                  <c:v>-1.5399999999999997E-2</c:v>
                </c:pt>
                <c:pt idx="27">
                  <c:v>-1.66E-2</c:v>
                </c:pt>
                <c:pt idx="28">
                  <c:v>-2.2199999999999998E-2</c:v>
                </c:pt>
                <c:pt idx="29">
                  <c:v>-2.7399999999999997E-2</c:v>
                </c:pt>
                <c:pt idx="30">
                  <c:v>-5.5999999999999999E-3</c:v>
                </c:pt>
                <c:pt idx="31">
                  <c:v>1.5999999999999996E-3</c:v>
                </c:pt>
                <c:pt idx="32">
                  <c:v>4.7999999999999987E-3</c:v>
                </c:pt>
                <c:pt idx="33">
                  <c:v>1.6799999999999999E-2</c:v>
                </c:pt>
                <c:pt idx="34">
                  <c:v>5.3000000000000005E-2</c:v>
                </c:pt>
                <c:pt idx="35">
                  <c:v>4.82E-2</c:v>
                </c:pt>
                <c:pt idx="36">
                  <c:v>4.3199999999999995E-2</c:v>
                </c:pt>
                <c:pt idx="37">
                  <c:v>-6.0000000000000613E-4</c:v>
                </c:pt>
                <c:pt idx="38">
                  <c:v>-4.2400000000000007E-2</c:v>
                </c:pt>
                <c:pt idx="39">
                  <c:v>-9.3399999999999997E-2</c:v>
                </c:pt>
                <c:pt idx="40">
                  <c:v>-0.11640000000000002</c:v>
                </c:pt>
                <c:pt idx="41">
                  <c:v>-0.14640000000000003</c:v>
                </c:pt>
                <c:pt idx="42">
                  <c:v>-0.15180000000000002</c:v>
                </c:pt>
                <c:pt idx="43">
                  <c:v>-0.16160000000000002</c:v>
                </c:pt>
                <c:pt idx="44">
                  <c:v>-0.16040000000000001</c:v>
                </c:pt>
                <c:pt idx="45">
                  <c:v>-0.14579999999999999</c:v>
                </c:pt>
                <c:pt idx="46">
                  <c:v>-0.10340000000000001</c:v>
                </c:pt>
                <c:pt idx="47">
                  <c:v>-6.6399999999999987E-2</c:v>
                </c:pt>
                <c:pt idx="48">
                  <c:v>-1.0399999999999996E-2</c:v>
                </c:pt>
                <c:pt idx="49">
                  <c:v>3.3000000000000002E-2</c:v>
                </c:pt>
                <c:pt idx="50">
                  <c:v>4.7E-2</c:v>
                </c:pt>
                <c:pt idx="51">
                  <c:v>5.4200000000000005E-2</c:v>
                </c:pt>
                <c:pt idx="52">
                  <c:v>5.0799999999999998E-2</c:v>
                </c:pt>
                <c:pt idx="53">
                  <c:v>3.5399999999999994E-2</c:v>
                </c:pt>
                <c:pt idx="54">
                  <c:v>3.4199999999999994E-2</c:v>
                </c:pt>
                <c:pt idx="55">
                  <c:v>4.4999999999999998E-2</c:v>
                </c:pt>
                <c:pt idx="56">
                  <c:v>5.5600000000000004E-2</c:v>
                </c:pt>
                <c:pt idx="57">
                  <c:v>9.4E-2</c:v>
                </c:pt>
                <c:pt idx="58">
                  <c:v>0.13319999999999999</c:v>
                </c:pt>
                <c:pt idx="59">
                  <c:v>0.13900000000000001</c:v>
                </c:pt>
                <c:pt idx="60">
                  <c:v>0.15160000000000001</c:v>
                </c:pt>
                <c:pt idx="61">
                  <c:v>0.14940000000000001</c:v>
                </c:pt>
                <c:pt idx="62">
                  <c:v>0.14660000000000001</c:v>
                </c:pt>
                <c:pt idx="63">
                  <c:v>0.1288</c:v>
                </c:pt>
                <c:pt idx="64">
                  <c:v>0.11800000000000002</c:v>
                </c:pt>
                <c:pt idx="65">
                  <c:v>9.64E-2</c:v>
                </c:pt>
                <c:pt idx="66">
                  <c:v>8.0199999999999994E-2</c:v>
                </c:pt>
                <c:pt idx="67">
                  <c:v>4.5399999999999996E-2</c:v>
                </c:pt>
                <c:pt idx="68">
                  <c:v>3.4599999999999999E-2</c:v>
                </c:pt>
                <c:pt idx="69">
                  <c:v>2.3600000000000003E-2</c:v>
                </c:pt>
                <c:pt idx="70">
                  <c:v>-1.8000000000000017E-3</c:v>
                </c:pt>
                <c:pt idx="71">
                  <c:v>-4.3800000000000006E-2</c:v>
                </c:pt>
                <c:pt idx="72">
                  <c:v>-4.2200000000000001E-2</c:v>
                </c:pt>
                <c:pt idx="73">
                  <c:v>-7.1399999999999991E-2</c:v>
                </c:pt>
                <c:pt idx="74">
                  <c:v>-7.7200000000000005E-2</c:v>
                </c:pt>
                <c:pt idx="75">
                  <c:v>-6.7799999999999999E-2</c:v>
                </c:pt>
                <c:pt idx="76">
                  <c:v>-4.4799999999999993E-2</c:v>
                </c:pt>
                <c:pt idx="77">
                  <c:v>-5.4799999999999995E-2</c:v>
                </c:pt>
                <c:pt idx="78">
                  <c:v>-2.4000000000000004E-2</c:v>
                </c:pt>
                <c:pt idx="79">
                  <c:v>1.0799999999999999E-2</c:v>
                </c:pt>
                <c:pt idx="80">
                  <c:v>3.3799999999999997E-2</c:v>
                </c:pt>
                <c:pt idx="81">
                  <c:v>6.3E-2</c:v>
                </c:pt>
                <c:pt idx="82">
                  <c:v>8.7400000000000005E-2</c:v>
                </c:pt>
                <c:pt idx="83">
                  <c:v>7.9600000000000004E-2</c:v>
                </c:pt>
                <c:pt idx="84">
                  <c:v>5.0200000000000002E-2</c:v>
                </c:pt>
                <c:pt idx="85">
                  <c:v>5.2600000000000001E-2</c:v>
                </c:pt>
                <c:pt idx="86">
                  <c:v>5.920000000000001E-2</c:v>
                </c:pt>
                <c:pt idx="87">
                  <c:v>6.3399999999999998E-2</c:v>
                </c:pt>
                <c:pt idx="88">
                  <c:v>6.2600000000000017E-2</c:v>
                </c:pt>
                <c:pt idx="89">
                  <c:v>7.6000000000000012E-2</c:v>
                </c:pt>
                <c:pt idx="90">
                  <c:v>9.98E-2</c:v>
                </c:pt>
                <c:pt idx="91">
                  <c:v>0.1384</c:v>
                </c:pt>
                <c:pt idx="92">
                  <c:v>0.1888</c:v>
                </c:pt>
                <c:pt idx="93">
                  <c:v>0.27579999999999999</c:v>
                </c:pt>
                <c:pt idx="94">
                  <c:v>0.36480000000000001</c:v>
                </c:pt>
                <c:pt idx="95">
                  <c:v>0.42620000000000002</c:v>
                </c:pt>
                <c:pt idx="96">
                  <c:v>0.44959999999999994</c:v>
                </c:pt>
                <c:pt idx="97">
                  <c:v>0.46040000000000003</c:v>
                </c:pt>
                <c:pt idx="98">
                  <c:v>0.44580000000000003</c:v>
                </c:pt>
                <c:pt idx="99">
                  <c:v>0.43780000000000002</c:v>
                </c:pt>
                <c:pt idx="100">
                  <c:v>0.39900000000000002</c:v>
                </c:pt>
                <c:pt idx="101">
                  <c:v>0.36360000000000003</c:v>
                </c:pt>
                <c:pt idx="102">
                  <c:v>0.317</c:v>
                </c:pt>
                <c:pt idx="103">
                  <c:v>0.25739999999999996</c:v>
                </c:pt>
                <c:pt idx="104">
                  <c:v>0.16440000000000002</c:v>
                </c:pt>
                <c:pt idx="105">
                  <c:v>0.12079999999999999</c:v>
                </c:pt>
                <c:pt idx="106">
                  <c:v>8.0799999999999997E-2</c:v>
                </c:pt>
                <c:pt idx="107">
                  <c:v>5.7399999999999993E-2</c:v>
                </c:pt>
                <c:pt idx="108">
                  <c:v>6.7599999999999993E-2</c:v>
                </c:pt>
                <c:pt idx="109">
                  <c:v>7.7800000000000008E-2</c:v>
                </c:pt>
                <c:pt idx="110">
                  <c:v>3.9799999999999995E-2</c:v>
                </c:pt>
                <c:pt idx="111">
                  <c:v>-2.0000000000000018E-3</c:v>
                </c:pt>
                <c:pt idx="112">
                  <c:v>-2.1799999999999996E-2</c:v>
                </c:pt>
                <c:pt idx="113">
                  <c:v>-5.5799999999999995E-2</c:v>
                </c:pt>
                <c:pt idx="114">
                  <c:v>-5.2999999999999992E-2</c:v>
                </c:pt>
                <c:pt idx="115">
                  <c:v>-5.3400000000000003E-2</c:v>
                </c:pt>
                <c:pt idx="116">
                  <c:v>-4.5999999999999999E-2</c:v>
                </c:pt>
                <c:pt idx="117">
                  <c:v>-7.7200000000000005E-2</c:v>
                </c:pt>
                <c:pt idx="118">
                  <c:v>-9.7000000000000003E-2</c:v>
                </c:pt>
                <c:pt idx="119">
                  <c:v>-0.1416</c:v>
                </c:pt>
                <c:pt idx="120">
                  <c:v>-0.15679999999999999</c:v>
                </c:pt>
                <c:pt idx="121">
                  <c:v>-0.17799999999999999</c:v>
                </c:pt>
                <c:pt idx="122">
                  <c:v>-0.17799999999999999</c:v>
                </c:pt>
                <c:pt idx="123">
                  <c:v>-0.19259999999999997</c:v>
                </c:pt>
                <c:pt idx="124">
                  <c:v>-0.19439999999999999</c:v>
                </c:pt>
                <c:pt idx="125">
                  <c:v>-0.185</c:v>
                </c:pt>
                <c:pt idx="126">
                  <c:v>-0.16639999999999999</c:v>
                </c:pt>
                <c:pt idx="127">
                  <c:v>-0.14379999999999998</c:v>
                </c:pt>
                <c:pt idx="128">
                  <c:v>-0.11579999999999999</c:v>
                </c:pt>
                <c:pt idx="129">
                  <c:v>-9.1399999999999995E-2</c:v>
                </c:pt>
                <c:pt idx="130">
                  <c:v>-9.0599999999999986E-2</c:v>
                </c:pt>
                <c:pt idx="131">
                  <c:v>-7.1800000000000003E-2</c:v>
                </c:pt>
                <c:pt idx="132">
                  <c:v>-6.9200000000000012E-2</c:v>
                </c:pt>
                <c:pt idx="133">
                  <c:v>-6.6200000000000009E-2</c:v>
                </c:pt>
                <c:pt idx="134">
                  <c:v>-6.6399999999999987E-2</c:v>
                </c:pt>
                <c:pt idx="135">
                  <c:v>-3.4999999999999996E-2</c:v>
                </c:pt>
                <c:pt idx="136">
                  <c:v>-1.8200000000000004E-2</c:v>
                </c:pt>
                <c:pt idx="137">
                  <c:v>-6.6E-3</c:v>
                </c:pt>
                <c:pt idx="138">
                  <c:v>2.4199999999999999E-2</c:v>
                </c:pt>
                <c:pt idx="139">
                  <c:v>5.6400000000000006E-2</c:v>
                </c:pt>
                <c:pt idx="140">
                  <c:v>8.3800000000000013E-2</c:v>
                </c:pt>
                <c:pt idx="141">
                  <c:v>9.7199999999999995E-2</c:v>
                </c:pt>
                <c:pt idx="142">
                  <c:v>0.127</c:v>
                </c:pt>
                <c:pt idx="143">
                  <c:v>0.1232</c:v>
                </c:pt>
                <c:pt idx="144">
                  <c:v>0.15960000000000002</c:v>
                </c:pt>
                <c:pt idx="145">
                  <c:v>0.17560000000000001</c:v>
                </c:pt>
                <c:pt idx="146">
                  <c:v>0.23599999999999999</c:v>
                </c:pt>
                <c:pt idx="147">
                  <c:v>0.29359999999999997</c:v>
                </c:pt>
                <c:pt idx="148">
                  <c:v>0.36699999999999999</c:v>
                </c:pt>
                <c:pt idx="149">
                  <c:v>0.40920000000000006</c:v>
                </c:pt>
                <c:pt idx="150">
                  <c:v>0.46379999999999999</c:v>
                </c:pt>
                <c:pt idx="151">
                  <c:v>0.49180000000000001</c:v>
                </c:pt>
                <c:pt idx="152">
                  <c:v>0.53559999999999997</c:v>
                </c:pt>
                <c:pt idx="153">
                  <c:v>0.54479999999999995</c:v>
                </c:pt>
                <c:pt idx="154">
                  <c:v>0.54279999999999995</c:v>
                </c:pt>
                <c:pt idx="155">
                  <c:v>0.52059999999999995</c:v>
                </c:pt>
                <c:pt idx="156">
                  <c:v>0.49020000000000002</c:v>
                </c:pt>
                <c:pt idx="157">
                  <c:v>0.42400000000000004</c:v>
                </c:pt>
                <c:pt idx="158">
                  <c:v>0.36279999999999996</c:v>
                </c:pt>
                <c:pt idx="159">
                  <c:v>0.27060000000000001</c:v>
                </c:pt>
                <c:pt idx="160">
                  <c:v>0.1966</c:v>
                </c:pt>
                <c:pt idx="161">
                  <c:v>0.13700000000000001</c:v>
                </c:pt>
                <c:pt idx="162">
                  <c:v>9.2999999999999999E-2</c:v>
                </c:pt>
                <c:pt idx="163">
                  <c:v>4.4000000000000004E-2</c:v>
                </c:pt>
                <c:pt idx="164">
                  <c:v>2.5999999999999968E-3</c:v>
                </c:pt>
                <c:pt idx="165">
                  <c:v>-4.9399999999999999E-2</c:v>
                </c:pt>
                <c:pt idx="166">
                  <c:v>-0.11320000000000001</c:v>
                </c:pt>
                <c:pt idx="167">
                  <c:v>-0.16499999999999998</c:v>
                </c:pt>
                <c:pt idx="168">
                  <c:v>-0.18899999999999997</c:v>
                </c:pt>
                <c:pt idx="169">
                  <c:v>-0.18960000000000002</c:v>
                </c:pt>
                <c:pt idx="170">
                  <c:v>-0.16699999999999998</c:v>
                </c:pt>
                <c:pt idx="171">
                  <c:v>-0.15279999999999999</c:v>
                </c:pt>
                <c:pt idx="172">
                  <c:v>-0.10599999999999998</c:v>
                </c:pt>
                <c:pt idx="173">
                  <c:v>-5.8600000000000006E-2</c:v>
                </c:pt>
                <c:pt idx="174">
                  <c:v>-7.6000000000000009E-3</c:v>
                </c:pt>
                <c:pt idx="175">
                  <c:v>2.9399999999999992E-2</c:v>
                </c:pt>
                <c:pt idx="176">
                  <c:v>6.9400000000000003E-2</c:v>
                </c:pt>
                <c:pt idx="177">
                  <c:v>7.5200000000000003E-2</c:v>
                </c:pt>
                <c:pt idx="178">
                  <c:v>7.1999999999999995E-2</c:v>
                </c:pt>
                <c:pt idx="179">
                  <c:v>0.1012</c:v>
                </c:pt>
                <c:pt idx="180">
                  <c:v>0.11979999999999999</c:v>
                </c:pt>
                <c:pt idx="181">
                  <c:v>0.15039999999999998</c:v>
                </c:pt>
                <c:pt idx="182">
                  <c:v>0.17099999999999999</c:v>
                </c:pt>
                <c:pt idx="183">
                  <c:v>0.19520000000000001</c:v>
                </c:pt>
                <c:pt idx="184">
                  <c:v>0.18080000000000002</c:v>
                </c:pt>
                <c:pt idx="185">
                  <c:v>0.18120000000000003</c:v>
                </c:pt>
                <c:pt idx="186">
                  <c:v>0.1668</c:v>
                </c:pt>
                <c:pt idx="187">
                  <c:v>0.1754</c:v>
                </c:pt>
                <c:pt idx="188">
                  <c:v>0.1802</c:v>
                </c:pt>
                <c:pt idx="189">
                  <c:v>0.1908</c:v>
                </c:pt>
                <c:pt idx="190">
                  <c:v>0.20200000000000001</c:v>
                </c:pt>
                <c:pt idx="191">
                  <c:v>0.20739999999999997</c:v>
                </c:pt>
                <c:pt idx="192">
                  <c:v>0.19400000000000001</c:v>
                </c:pt>
                <c:pt idx="193">
                  <c:v>0.19860000000000003</c:v>
                </c:pt>
                <c:pt idx="194">
                  <c:v>0.21640000000000001</c:v>
                </c:pt>
                <c:pt idx="195">
                  <c:v>0.22759999999999997</c:v>
                </c:pt>
                <c:pt idx="196">
                  <c:v>0.25900000000000001</c:v>
                </c:pt>
                <c:pt idx="197">
                  <c:v>0.27500000000000002</c:v>
                </c:pt>
                <c:pt idx="198">
                  <c:v>0.27139999999999997</c:v>
                </c:pt>
                <c:pt idx="199">
                  <c:v>0.24300000000000002</c:v>
                </c:pt>
                <c:pt idx="200">
                  <c:v>0.2122</c:v>
                </c:pt>
                <c:pt idx="201">
                  <c:v>0.18859999999999999</c:v>
                </c:pt>
                <c:pt idx="202">
                  <c:v>0.18079999999999999</c:v>
                </c:pt>
                <c:pt idx="203">
                  <c:v>0.19359999999999999</c:v>
                </c:pt>
                <c:pt idx="204">
                  <c:v>0.19719999999999999</c:v>
                </c:pt>
                <c:pt idx="205">
                  <c:v>0.21920000000000001</c:v>
                </c:pt>
                <c:pt idx="206">
                  <c:v>0.24159999999999998</c:v>
                </c:pt>
                <c:pt idx="207">
                  <c:v>0.24739999999999998</c:v>
                </c:pt>
                <c:pt idx="208">
                  <c:v>0.23199999999999998</c:v>
                </c:pt>
                <c:pt idx="209">
                  <c:v>0.2122</c:v>
                </c:pt>
                <c:pt idx="210">
                  <c:v>0.18060000000000001</c:v>
                </c:pt>
                <c:pt idx="211">
                  <c:v>0.12520000000000001</c:v>
                </c:pt>
                <c:pt idx="212">
                  <c:v>7.3800000000000004E-2</c:v>
                </c:pt>
                <c:pt idx="213">
                  <c:v>3.2999999999999995E-2</c:v>
                </c:pt>
                <c:pt idx="214">
                  <c:v>1.9400000000000004E-2</c:v>
                </c:pt>
                <c:pt idx="215">
                  <c:v>8.6E-3</c:v>
                </c:pt>
                <c:pt idx="216">
                  <c:v>2.2399999999999996E-2</c:v>
                </c:pt>
                <c:pt idx="217">
                  <c:v>5.7999999999999996E-2</c:v>
                </c:pt>
                <c:pt idx="218">
                  <c:v>0.11339999999999999</c:v>
                </c:pt>
                <c:pt idx="219">
                  <c:v>0.14760000000000001</c:v>
                </c:pt>
                <c:pt idx="220">
                  <c:v>0.1762</c:v>
                </c:pt>
                <c:pt idx="221">
                  <c:v>0.17460000000000001</c:v>
                </c:pt>
                <c:pt idx="222">
                  <c:v>0.17660000000000001</c:v>
                </c:pt>
                <c:pt idx="223">
                  <c:v>0.16140000000000002</c:v>
                </c:pt>
                <c:pt idx="224">
                  <c:v>0.17380000000000001</c:v>
                </c:pt>
                <c:pt idx="225">
                  <c:v>0.17660000000000001</c:v>
                </c:pt>
                <c:pt idx="226">
                  <c:v>0.19900000000000001</c:v>
                </c:pt>
                <c:pt idx="227">
                  <c:v>0.193</c:v>
                </c:pt>
                <c:pt idx="228">
                  <c:v>0.19060000000000002</c:v>
                </c:pt>
                <c:pt idx="229">
                  <c:v>0.16660000000000003</c:v>
                </c:pt>
                <c:pt idx="230">
                  <c:v>0.16</c:v>
                </c:pt>
                <c:pt idx="231">
                  <c:v>0.1396</c:v>
                </c:pt>
                <c:pt idx="232">
                  <c:v>0.12640000000000001</c:v>
                </c:pt>
                <c:pt idx="233">
                  <c:v>0.11220000000000001</c:v>
                </c:pt>
                <c:pt idx="234">
                  <c:v>0.1004</c:v>
                </c:pt>
                <c:pt idx="235">
                  <c:v>0.1206</c:v>
                </c:pt>
                <c:pt idx="236">
                  <c:v>0.1482</c:v>
                </c:pt>
                <c:pt idx="237">
                  <c:v>0.18739999999999998</c:v>
                </c:pt>
                <c:pt idx="238">
                  <c:v>0.22939999999999999</c:v>
                </c:pt>
                <c:pt idx="239">
                  <c:v>0.28659999999999997</c:v>
                </c:pt>
                <c:pt idx="240">
                  <c:v>0.29859999999999998</c:v>
                </c:pt>
                <c:pt idx="241">
                  <c:v>0.3014</c:v>
                </c:pt>
                <c:pt idx="242">
                  <c:v>0.2994</c:v>
                </c:pt>
                <c:pt idx="243">
                  <c:v>0.31020000000000003</c:v>
                </c:pt>
                <c:pt idx="244">
                  <c:v>0.30940000000000001</c:v>
                </c:pt>
                <c:pt idx="245">
                  <c:v>0.29300000000000004</c:v>
                </c:pt>
                <c:pt idx="246">
                  <c:v>0.27260000000000001</c:v>
                </c:pt>
                <c:pt idx="247">
                  <c:v>0.24379999999999996</c:v>
                </c:pt>
                <c:pt idx="248">
                  <c:v>0.21200000000000002</c:v>
                </c:pt>
                <c:pt idx="249">
                  <c:v>0.16899999999999998</c:v>
                </c:pt>
                <c:pt idx="250">
                  <c:v>0.14380000000000001</c:v>
                </c:pt>
                <c:pt idx="251">
                  <c:v>0.14120000000000002</c:v>
                </c:pt>
                <c:pt idx="252">
                  <c:v>0.15560000000000002</c:v>
                </c:pt>
                <c:pt idx="253">
                  <c:v>0.15140000000000001</c:v>
                </c:pt>
                <c:pt idx="254">
                  <c:v>0.13919999999999999</c:v>
                </c:pt>
                <c:pt idx="255">
                  <c:v>0.1462</c:v>
                </c:pt>
                <c:pt idx="256">
                  <c:v>0.1578</c:v>
                </c:pt>
                <c:pt idx="257">
                  <c:v>0.158</c:v>
                </c:pt>
                <c:pt idx="258">
                  <c:v>0.16399999999999998</c:v>
                </c:pt>
                <c:pt idx="259">
                  <c:v>0.17799999999999999</c:v>
                </c:pt>
                <c:pt idx="260">
                  <c:v>0.16320000000000001</c:v>
                </c:pt>
                <c:pt idx="261">
                  <c:v>0.13160000000000002</c:v>
                </c:pt>
                <c:pt idx="262">
                  <c:v>9.2799999999999994E-2</c:v>
                </c:pt>
                <c:pt idx="263">
                  <c:v>4.8800000000000003E-2</c:v>
                </c:pt>
                <c:pt idx="264">
                  <c:v>2.8800000000000003E-2</c:v>
                </c:pt>
                <c:pt idx="265">
                  <c:v>3.8600000000000002E-2</c:v>
                </c:pt>
                <c:pt idx="266">
                  <c:v>8.14E-2</c:v>
                </c:pt>
                <c:pt idx="267">
                  <c:v>0.16040000000000001</c:v>
                </c:pt>
                <c:pt idx="268">
                  <c:v>0.25440000000000002</c:v>
                </c:pt>
                <c:pt idx="269">
                  <c:v>0.34960000000000002</c:v>
                </c:pt>
                <c:pt idx="270">
                  <c:v>0.44719999999999993</c:v>
                </c:pt>
                <c:pt idx="271">
                  <c:v>0.54980000000000007</c:v>
                </c:pt>
                <c:pt idx="272">
                  <c:v>0.63959999999999995</c:v>
                </c:pt>
                <c:pt idx="273">
                  <c:v>0.73599999999999999</c:v>
                </c:pt>
                <c:pt idx="274">
                  <c:v>0.8054</c:v>
                </c:pt>
                <c:pt idx="275">
                  <c:v>0.86799999999999999</c:v>
                </c:pt>
                <c:pt idx="276">
                  <c:v>0.88239999999999996</c:v>
                </c:pt>
                <c:pt idx="277">
                  <c:v>0.86699999999999999</c:v>
                </c:pt>
                <c:pt idx="278">
                  <c:v>0.82539999999999991</c:v>
                </c:pt>
                <c:pt idx="279">
                  <c:v>0.76100000000000001</c:v>
                </c:pt>
                <c:pt idx="280">
                  <c:v>0.69199999999999995</c:v>
                </c:pt>
                <c:pt idx="281">
                  <c:v>0.61359999999999992</c:v>
                </c:pt>
                <c:pt idx="282">
                  <c:v>0.53139999999999998</c:v>
                </c:pt>
                <c:pt idx="283">
                  <c:v>0.44399999999999995</c:v>
                </c:pt>
                <c:pt idx="284">
                  <c:v>0.37719999999999998</c:v>
                </c:pt>
                <c:pt idx="285">
                  <c:v>0.29199999999999998</c:v>
                </c:pt>
                <c:pt idx="286">
                  <c:v>0.1946</c:v>
                </c:pt>
                <c:pt idx="287">
                  <c:v>0.12659999999999999</c:v>
                </c:pt>
                <c:pt idx="288">
                  <c:v>8.7599999999999983E-2</c:v>
                </c:pt>
                <c:pt idx="289">
                  <c:v>5.3000000000000005E-2</c:v>
                </c:pt>
                <c:pt idx="290">
                  <c:v>3.3199999999999993E-2</c:v>
                </c:pt>
                <c:pt idx="291">
                  <c:v>3.6199999999999996E-2</c:v>
                </c:pt>
                <c:pt idx="292">
                  <c:v>5.9399999999999994E-2</c:v>
                </c:pt>
                <c:pt idx="293">
                  <c:v>4.9399999999999999E-2</c:v>
                </c:pt>
                <c:pt idx="294">
                  <c:v>5.4600000000000003E-2</c:v>
                </c:pt>
                <c:pt idx="295">
                  <c:v>5.0799999999999998E-2</c:v>
                </c:pt>
                <c:pt idx="296">
                  <c:v>4.2600000000000006E-2</c:v>
                </c:pt>
                <c:pt idx="297">
                  <c:v>2.5399999999999999E-2</c:v>
                </c:pt>
                <c:pt idx="298">
                  <c:v>1.72E-2</c:v>
                </c:pt>
                <c:pt idx="299">
                  <c:v>8.7999999999999988E-3</c:v>
                </c:pt>
                <c:pt idx="300">
                  <c:v>1.7999999999999999E-2</c:v>
                </c:pt>
                <c:pt idx="301">
                  <c:v>4.6600000000000003E-2</c:v>
                </c:pt>
                <c:pt idx="302">
                  <c:v>5.9799999999999999E-2</c:v>
                </c:pt>
                <c:pt idx="303">
                  <c:v>4.9200000000000001E-2</c:v>
                </c:pt>
                <c:pt idx="304">
                  <c:v>5.0799999999999998E-2</c:v>
                </c:pt>
                <c:pt idx="305">
                  <c:v>8.1600000000000006E-2</c:v>
                </c:pt>
                <c:pt idx="306">
                  <c:v>0.1086</c:v>
                </c:pt>
                <c:pt idx="307">
                  <c:v>0.12320000000000002</c:v>
                </c:pt>
                <c:pt idx="308">
                  <c:v>0.17779999999999999</c:v>
                </c:pt>
                <c:pt idx="309">
                  <c:v>0.17699999999999999</c:v>
                </c:pt>
                <c:pt idx="310">
                  <c:v>0.16060000000000002</c:v>
                </c:pt>
                <c:pt idx="311">
                  <c:v>0.13240000000000002</c:v>
                </c:pt>
                <c:pt idx="312">
                  <c:v>0.158</c:v>
                </c:pt>
                <c:pt idx="313">
                  <c:v>0.17479999999999998</c:v>
                </c:pt>
                <c:pt idx="314">
                  <c:v>0.23599999999999999</c:v>
                </c:pt>
                <c:pt idx="315">
                  <c:v>0.27100000000000002</c:v>
                </c:pt>
                <c:pt idx="316">
                  <c:v>0.31340000000000001</c:v>
                </c:pt>
                <c:pt idx="317">
                  <c:v>0.31540000000000001</c:v>
                </c:pt>
                <c:pt idx="318">
                  <c:v>0.31259999999999999</c:v>
                </c:pt>
                <c:pt idx="319">
                  <c:v>0.3054</c:v>
                </c:pt>
                <c:pt idx="320">
                  <c:v>0.2898</c:v>
                </c:pt>
                <c:pt idx="321">
                  <c:v>0.27579999999999999</c:v>
                </c:pt>
                <c:pt idx="322">
                  <c:v>0.27760000000000001</c:v>
                </c:pt>
                <c:pt idx="323">
                  <c:v>0.2712</c:v>
                </c:pt>
                <c:pt idx="324">
                  <c:v>0.29240000000000005</c:v>
                </c:pt>
                <c:pt idx="325">
                  <c:v>0.32839999999999997</c:v>
                </c:pt>
                <c:pt idx="326">
                  <c:v>0.37340000000000001</c:v>
                </c:pt>
                <c:pt idx="327">
                  <c:v>0.41079999999999994</c:v>
                </c:pt>
                <c:pt idx="328">
                  <c:v>0.43819999999999998</c:v>
                </c:pt>
                <c:pt idx="329">
                  <c:v>0.43320000000000008</c:v>
                </c:pt>
                <c:pt idx="330">
                  <c:v>0.42140000000000005</c:v>
                </c:pt>
                <c:pt idx="331">
                  <c:v>0.42960000000000004</c:v>
                </c:pt>
                <c:pt idx="332">
                  <c:v>0.42319999999999991</c:v>
                </c:pt>
                <c:pt idx="333">
                  <c:v>0.47519999999999996</c:v>
                </c:pt>
                <c:pt idx="334">
                  <c:v>0.51240000000000008</c:v>
                </c:pt>
                <c:pt idx="335">
                  <c:v>0.54459999999999997</c:v>
                </c:pt>
                <c:pt idx="336">
                  <c:v>0.54900000000000004</c:v>
                </c:pt>
                <c:pt idx="337">
                  <c:v>0.54339999999999988</c:v>
                </c:pt>
                <c:pt idx="338">
                  <c:v>0.46939999999999998</c:v>
                </c:pt>
                <c:pt idx="339">
                  <c:v>0.43059999999999998</c:v>
                </c:pt>
                <c:pt idx="340">
                  <c:v>0.41399999999999998</c:v>
                </c:pt>
                <c:pt idx="341">
                  <c:v>0.41059999999999997</c:v>
                </c:pt>
                <c:pt idx="342">
                  <c:v>0.42160000000000003</c:v>
                </c:pt>
                <c:pt idx="343">
                  <c:v>0.47420000000000001</c:v>
                </c:pt>
                <c:pt idx="344">
                  <c:v>0.499</c:v>
                </c:pt>
                <c:pt idx="345">
                  <c:v>0.50080000000000002</c:v>
                </c:pt>
                <c:pt idx="346">
                  <c:v>0.50359999999999994</c:v>
                </c:pt>
                <c:pt idx="347">
                  <c:v>0.49280000000000007</c:v>
                </c:pt>
                <c:pt idx="348">
                  <c:v>0.44539999999999996</c:v>
                </c:pt>
                <c:pt idx="349">
                  <c:v>0.41980000000000006</c:v>
                </c:pt>
                <c:pt idx="350">
                  <c:v>0.37340000000000001</c:v>
                </c:pt>
                <c:pt idx="351">
                  <c:v>0.3054</c:v>
                </c:pt>
                <c:pt idx="352">
                  <c:v>0.26119999999999999</c:v>
                </c:pt>
                <c:pt idx="353">
                  <c:v>0.25839999999999996</c:v>
                </c:pt>
                <c:pt idx="354">
                  <c:v>0.2772</c:v>
                </c:pt>
                <c:pt idx="355">
                  <c:v>0.3236</c:v>
                </c:pt>
                <c:pt idx="356">
                  <c:v>0.38499999999999995</c:v>
                </c:pt>
                <c:pt idx="357">
                  <c:v>0.45120000000000005</c:v>
                </c:pt>
                <c:pt idx="358">
                  <c:v>0.50040000000000007</c:v>
                </c:pt>
                <c:pt idx="359">
                  <c:v>0.49220000000000008</c:v>
                </c:pt>
                <c:pt idx="360">
                  <c:v>0.51400000000000001</c:v>
                </c:pt>
                <c:pt idx="361">
                  <c:v>0.50780000000000003</c:v>
                </c:pt>
                <c:pt idx="362">
                  <c:v>0.49640000000000006</c:v>
                </c:pt>
                <c:pt idx="363">
                  <c:v>0.47339999999999999</c:v>
                </c:pt>
                <c:pt idx="364">
                  <c:v>0.46279999999999999</c:v>
                </c:pt>
                <c:pt idx="365">
                  <c:v>0.43420000000000003</c:v>
                </c:pt>
                <c:pt idx="366">
                  <c:v>0.41019999999999995</c:v>
                </c:pt>
                <c:pt idx="367">
                  <c:v>0.374</c:v>
                </c:pt>
                <c:pt idx="368">
                  <c:v>0.34439999999999998</c:v>
                </c:pt>
                <c:pt idx="369">
                  <c:v>0.32080000000000003</c:v>
                </c:pt>
                <c:pt idx="370">
                  <c:v>0.28559999999999997</c:v>
                </c:pt>
                <c:pt idx="371">
                  <c:v>0.28139999999999998</c:v>
                </c:pt>
                <c:pt idx="372">
                  <c:v>0.26500000000000001</c:v>
                </c:pt>
                <c:pt idx="373">
                  <c:v>0.26100000000000001</c:v>
                </c:pt>
                <c:pt idx="374">
                  <c:v>0.28219999999999995</c:v>
                </c:pt>
                <c:pt idx="375">
                  <c:v>0.30759999999999998</c:v>
                </c:pt>
                <c:pt idx="376">
                  <c:v>0.30479999999999996</c:v>
                </c:pt>
                <c:pt idx="377">
                  <c:v>0.34599999999999997</c:v>
                </c:pt>
                <c:pt idx="378">
                  <c:v>0.38639999999999997</c:v>
                </c:pt>
                <c:pt idx="379">
                  <c:v>0.42199999999999999</c:v>
                </c:pt>
                <c:pt idx="380">
                  <c:v>0.46299999999999997</c:v>
                </c:pt>
                <c:pt idx="381">
                  <c:v>0.53159999999999996</c:v>
                </c:pt>
                <c:pt idx="382">
                  <c:v>0.56040000000000001</c:v>
                </c:pt>
                <c:pt idx="383">
                  <c:v>0.57099999999999995</c:v>
                </c:pt>
                <c:pt idx="384">
                  <c:v>0.52939999999999998</c:v>
                </c:pt>
                <c:pt idx="385">
                  <c:v>0.48579999999999995</c:v>
                </c:pt>
                <c:pt idx="386">
                  <c:v>0.41220000000000001</c:v>
                </c:pt>
                <c:pt idx="387">
                  <c:v>0.37119999999999997</c:v>
                </c:pt>
                <c:pt idx="388">
                  <c:v>0.33160000000000001</c:v>
                </c:pt>
                <c:pt idx="389">
                  <c:v>0.31459999999999999</c:v>
                </c:pt>
                <c:pt idx="390">
                  <c:v>0.27939999999999998</c:v>
                </c:pt>
                <c:pt idx="391">
                  <c:v>0.24660000000000001</c:v>
                </c:pt>
                <c:pt idx="392">
                  <c:v>0.17019999999999999</c:v>
                </c:pt>
                <c:pt idx="393">
                  <c:v>0.10640000000000001</c:v>
                </c:pt>
                <c:pt idx="394">
                  <c:v>5.3799999999999994E-2</c:v>
                </c:pt>
                <c:pt idx="395">
                  <c:v>1.3799999999999998E-2</c:v>
                </c:pt>
                <c:pt idx="396">
                  <c:v>-2.8000000000000013E-3</c:v>
                </c:pt>
                <c:pt idx="397">
                  <c:v>6.6E-3</c:v>
                </c:pt>
                <c:pt idx="398">
                  <c:v>2.12E-2</c:v>
                </c:pt>
                <c:pt idx="399">
                  <c:v>4.9200000000000001E-2</c:v>
                </c:pt>
                <c:pt idx="400">
                  <c:v>0.10100000000000001</c:v>
                </c:pt>
                <c:pt idx="401">
                  <c:v>0.1618</c:v>
                </c:pt>
                <c:pt idx="402">
                  <c:v>0.23620000000000002</c:v>
                </c:pt>
                <c:pt idx="403">
                  <c:v>0.29299999999999998</c:v>
                </c:pt>
                <c:pt idx="404">
                  <c:v>0.3236</c:v>
                </c:pt>
                <c:pt idx="405">
                  <c:v>0.31779999999999997</c:v>
                </c:pt>
                <c:pt idx="406">
                  <c:v>0.31019999999999998</c:v>
                </c:pt>
                <c:pt idx="407">
                  <c:v>0.26339999999999997</c:v>
                </c:pt>
                <c:pt idx="408">
                  <c:v>0.23779999999999996</c:v>
                </c:pt>
                <c:pt idx="409">
                  <c:v>0.25419999999999998</c:v>
                </c:pt>
                <c:pt idx="410">
                  <c:v>0.30839999999999995</c:v>
                </c:pt>
                <c:pt idx="411">
                  <c:v>0.36859999999999998</c:v>
                </c:pt>
                <c:pt idx="412">
                  <c:v>0.45099999999999996</c:v>
                </c:pt>
                <c:pt idx="413">
                  <c:v>0.5292</c:v>
                </c:pt>
                <c:pt idx="414">
                  <c:v>0.56279999999999997</c:v>
                </c:pt>
                <c:pt idx="415">
                  <c:v>0.58860000000000001</c:v>
                </c:pt>
                <c:pt idx="416">
                  <c:v>0.59320000000000006</c:v>
                </c:pt>
                <c:pt idx="417">
                  <c:v>0.61519999999999997</c:v>
                </c:pt>
                <c:pt idx="418">
                  <c:v>0.62479999999999991</c:v>
                </c:pt>
                <c:pt idx="419">
                  <c:v>0.67000000000000015</c:v>
                </c:pt>
                <c:pt idx="420">
                  <c:v>0.68940000000000001</c:v>
                </c:pt>
                <c:pt idx="421">
                  <c:v>0.71920000000000006</c:v>
                </c:pt>
                <c:pt idx="422">
                  <c:v>0.71120000000000005</c:v>
                </c:pt>
                <c:pt idx="423">
                  <c:v>0.69220000000000004</c:v>
                </c:pt>
                <c:pt idx="424">
                  <c:v>0.63659999999999994</c:v>
                </c:pt>
                <c:pt idx="425">
                  <c:v>0.5534</c:v>
                </c:pt>
                <c:pt idx="426">
                  <c:v>0.43520000000000003</c:v>
                </c:pt>
                <c:pt idx="427">
                  <c:v>0.33679999999999993</c:v>
                </c:pt>
                <c:pt idx="428">
                  <c:v>0.24619999999999997</c:v>
                </c:pt>
                <c:pt idx="429">
                  <c:v>0.18139999999999998</c:v>
                </c:pt>
                <c:pt idx="430">
                  <c:v>0.12759999999999999</c:v>
                </c:pt>
                <c:pt idx="431">
                  <c:v>0.11699999999999999</c:v>
                </c:pt>
                <c:pt idx="432">
                  <c:v>0.1028</c:v>
                </c:pt>
                <c:pt idx="433">
                  <c:v>0.1028</c:v>
                </c:pt>
                <c:pt idx="434">
                  <c:v>0.1096</c:v>
                </c:pt>
                <c:pt idx="435">
                  <c:v>0.15060000000000001</c:v>
                </c:pt>
                <c:pt idx="436">
                  <c:v>0.17560000000000001</c:v>
                </c:pt>
                <c:pt idx="437">
                  <c:v>0.19939999999999999</c:v>
                </c:pt>
                <c:pt idx="438">
                  <c:v>0.1978</c:v>
                </c:pt>
                <c:pt idx="439">
                  <c:v>0.17739999999999997</c:v>
                </c:pt>
                <c:pt idx="440">
                  <c:v>0.15279999999999999</c:v>
                </c:pt>
                <c:pt idx="441">
                  <c:v>0.11979999999999999</c:v>
                </c:pt>
                <c:pt idx="442">
                  <c:v>9.5000000000000001E-2</c:v>
                </c:pt>
                <c:pt idx="443">
                  <c:v>0.1022</c:v>
                </c:pt>
                <c:pt idx="444">
                  <c:v>0.10739999999999998</c:v>
                </c:pt>
                <c:pt idx="445">
                  <c:v>0.14179999999999998</c:v>
                </c:pt>
                <c:pt idx="446">
                  <c:v>0.18479999999999999</c:v>
                </c:pt>
                <c:pt idx="447">
                  <c:v>0.21160000000000001</c:v>
                </c:pt>
                <c:pt idx="448">
                  <c:v>0.22939999999999999</c:v>
                </c:pt>
                <c:pt idx="449">
                  <c:v>0.2646</c:v>
                </c:pt>
                <c:pt idx="450">
                  <c:v>0.28759999999999997</c:v>
                </c:pt>
                <c:pt idx="451">
                  <c:v>0.31340000000000001</c:v>
                </c:pt>
                <c:pt idx="452">
                  <c:v>0.36159999999999998</c:v>
                </c:pt>
                <c:pt idx="453">
                  <c:v>0.39439999999999997</c:v>
                </c:pt>
                <c:pt idx="454">
                  <c:v>0.40439999999999998</c:v>
                </c:pt>
                <c:pt idx="455">
                  <c:v>0.39840000000000003</c:v>
                </c:pt>
                <c:pt idx="456">
                  <c:v>0.37760000000000005</c:v>
                </c:pt>
                <c:pt idx="457">
                  <c:v>0.36059999999999998</c:v>
                </c:pt>
                <c:pt idx="458">
                  <c:v>0.35560000000000003</c:v>
                </c:pt>
                <c:pt idx="459">
                  <c:v>0.33160000000000001</c:v>
                </c:pt>
                <c:pt idx="460">
                  <c:v>0.308</c:v>
                </c:pt>
                <c:pt idx="461">
                  <c:v>0.30480000000000002</c:v>
                </c:pt>
                <c:pt idx="462">
                  <c:v>0.30179999999999996</c:v>
                </c:pt>
                <c:pt idx="463">
                  <c:v>0.2928</c:v>
                </c:pt>
                <c:pt idx="464">
                  <c:v>0.3296</c:v>
                </c:pt>
                <c:pt idx="465">
                  <c:v>0.35540000000000005</c:v>
                </c:pt>
                <c:pt idx="466">
                  <c:v>0.35759999999999997</c:v>
                </c:pt>
                <c:pt idx="467">
                  <c:v>0.33239999999999997</c:v>
                </c:pt>
                <c:pt idx="468">
                  <c:v>0.31739999999999996</c:v>
                </c:pt>
                <c:pt idx="469">
                  <c:v>0.31820000000000004</c:v>
                </c:pt>
                <c:pt idx="470">
                  <c:v>0.35340000000000005</c:v>
                </c:pt>
                <c:pt idx="471">
                  <c:v>0.41139999999999999</c:v>
                </c:pt>
                <c:pt idx="472">
                  <c:v>0.45380000000000004</c:v>
                </c:pt>
                <c:pt idx="473">
                  <c:v>0.50020000000000009</c:v>
                </c:pt>
                <c:pt idx="474">
                  <c:v>0.51480000000000004</c:v>
                </c:pt>
                <c:pt idx="475">
                  <c:v>0.51019999999999999</c:v>
                </c:pt>
                <c:pt idx="476">
                  <c:v>0.50119999999999998</c:v>
                </c:pt>
                <c:pt idx="477">
                  <c:v>0.52080000000000004</c:v>
                </c:pt>
                <c:pt idx="478">
                  <c:v>0.5222</c:v>
                </c:pt>
                <c:pt idx="479">
                  <c:v>0.52099999999999991</c:v>
                </c:pt>
                <c:pt idx="480">
                  <c:v>0.51</c:v>
                </c:pt>
                <c:pt idx="481">
                  <c:v>0.51700000000000002</c:v>
                </c:pt>
                <c:pt idx="482">
                  <c:v>0.53520000000000001</c:v>
                </c:pt>
                <c:pt idx="483">
                  <c:v>0.56500000000000006</c:v>
                </c:pt>
                <c:pt idx="484">
                  <c:v>0.623</c:v>
                </c:pt>
                <c:pt idx="485">
                  <c:v>0.67699999999999994</c:v>
                </c:pt>
                <c:pt idx="486">
                  <c:v>0.73599999999999999</c:v>
                </c:pt>
                <c:pt idx="487">
                  <c:v>0.78639999999999999</c:v>
                </c:pt>
                <c:pt idx="488">
                  <c:v>0.85220000000000007</c:v>
                </c:pt>
                <c:pt idx="489">
                  <c:v>0.91179999999999983</c:v>
                </c:pt>
                <c:pt idx="490">
                  <c:v>0.98960000000000004</c:v>
                </c:pt>
                <c:pt idx="491">
                  <c:v>0.99039999999999995</c:v>
                </c:pt>
                <c:pt idx="492">
                  <c:v>1.0025999999999999</c:v>
                </c:pt>
                <c:pt idx="493">
                  <c:v>0.97100000000000009</c:v>
                </c:pt>
                <c:pt idx="494">
                  <c:v>0.90779999999999994</c:v>
                </c:pt>
                <c:pt idx="495">
                  <c:v>0.8286</c:v>
                </c:pt>
                <c:pt idx="496">
                  <c:v>0.77520000000000011</c:v>
                </c:pt>
                <c:pt idx="497">
                  <c:v>0.70079999999999987</c:v>
                </c:pt>
                <c:pt idx="498">
                  <c:v>0.63759999999999994</c:v>
                </c:pt>
                <c:pt idx="499">
                  <c:v>0.59759999999999991</c:v>
                </c:pt>
                <c:pt idx="500">
                  <c:v>0.55420000000000003</c:v>
                </c:pt>
                <c:pt idx="501">
                  <c:v>0.52560000000000007</c:v>
                </c:pt>
                <c:pt idx="502">
                  <c:v>0.49759999999999999</c:v>
                </c:pt>
                <c:pt idx="503">
                  <c:v>0.48120000000000002</c:v>
                </c:pt>
                <c:pt idx="504">
                  <c:v>0.47099999999999997</c:v>
                </c:pt>
                <c:pt idx="505">
                  <c:v>0.48279999999999995</c:v>
                </c:pt>
                <c:pt idx="506">
                  <c:v>0.50259999999999994</c:v>
                </c:pt>
                <c:pt idx="507">
                  <c:v>0.52059999999999995</c:v>
                </c:pt>
                <c:pt idx="508">
                  <c:v>0.51479999999999992</c:v>
                </c:pt>
                <c:pt idx="509">
                  <c:v>0.52360000000000007</c:v>
                </c:pt>
                <c:pt idx="510">
                  <c:v>0.46740000000000004</c:v>
                </c:pt>
                <c:pt idx="511">
                  <c:v>0.42359999999999998</c:v>
                </c:pt>
                <c:pt idx="512">
                  <c:v>0.37740000000000007</c:v>
                </c:pt>
                <c:pt idx="513">
                  <c:v>0.33920000000000006</c:v>
                </c:pt>
                <c:pt idx="514">
                  <c:v>0.28120000000000001</c:v>
                </c:pt>
                <c:pt idx="515">
                  <c:v>0.25579999999999997</c:v>
                </c:pt>
                <c:pt idx="516">
                  <c:v>0.221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58656"/>
        <c:axId val="94527488"/>
      </c:scatterChart>
      <c:valAx>
        <c:axId val="124558656"/>
        <c:scaling>
          <c:orientation val="minMax"/>
          <c:max val="2020"/>
          <c:min val="1980"/>
        </c:scaling>
        <c:delete val="0"/>
        <c:axPos val="b"/>
        <c:majorGridlines/>
        <c:numFmt formatCode="General" sourceLinked="1"/>
        <c:majorTickMark val="out"/>
        <c:minorTickMark val="none"/>
        <c:tickLblPos val="high"/>
        <c:spPr>
          <a:ln w="28575">
            <a:solidFill>
              <a:srgbClr val="00B050"/>
            </a:solidFill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4527488"/>
        <c:crosses val="autoZero"/>
        <c:crossBetween val="midCat"/>
      </c:valAx>
      <c:valAx>
        <c:axId val="94527488"/>
        <c:scaling>
          <c:orientation val="minMax"/>
          <c:max val="1.2"/>
          <c:min val="-0.4"/>
        </c:scaling>
        <c:delete val="0"/>
        <c:axPos val="l"/>
        <c:majorGridlines>
          <c:spPr>
            <a:ln>
              <a:solidFill>
                <a:srgbClr val="00B050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800"/>
                </a:pPr>
                <a:r>
                  <a:rPr lang="fr-FR" sz="3600" b="1">
                    <a:solidFill>
                      <a:srgbClr val="00B050"/>
                    </a:solidFill>
                  </a:rPr>
                  <a:t>T (°C)</a:t>
                </a:r>
              </a:p>
            </c:rich>
          </c:tx>
          <c:layout>
            <c:manualLayout>
              <c:xMode val="edge"/>
              <c:yMode val="edge"/>
              <c:x val="0.91088596854174242"/>
              <c:y val="9.5531937625804184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in"/>
        <c:minorTickMark val="none"/>
        <c:tickLblPos val="high"/>
        <c:txPr>
          <a:bodyPr rot="0" vert="horz"/>
          <a:lstStyle/>
          <a:p>
            <a:pPr>
              <a:defRPr sz="24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55865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2400" b="1" i="0" u="none" strike="noStrike" baseline="0">
                <a:solidFill>
                  <a:srgbClr val="000000"/>
                </a:solidFill>
                <a:latin typeface="Calibri"/>
              </a:rPr>
              <a:t>Emissions anthropiques CO</a:t>
            </a:r>
            <a:r>
              <a:rPr lang="fr-FR" sz="1800" b="1" i="0" u="none" strike="noStrike" baseline="0">
                <a:solidFill>
                  <a:srgbClr val="000000"/>
                </a:solidFill>
                <a:latin typeface="Calibri"/>
              </a:rPr>
              <a:t>2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Calibri"/>
              </a:rPr>
              <a:t> en  ppm/an</a:t>
            </a:r>
          </a:p>
        </c:rich>
      </c:tx>
      <c:layout>
        <c:manualLayout>
          <c:xMode val="edge"/>
          <c:yMode val="edge"/>
          <c:x val="0.3303569696450987"/>
          <c:y val="6.4610825556527654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6.2319769083982623E-2"/>
          <c:y val="4.6666666666666683E-2"/>
          <c:w val="0.76292966943770812"/>
          <c:h val="0.86046035805626608"/>
        </c:manualLayout>
      </c:layout>
      <c:scatterChart>
        <c:scatterStyle val="smoothMarker"/>
        <c:varyColors val="0"/>
        <c:ser>
          <c:idx val="2"/>
          <c:order val="0"/>
          <c:spPr>
            <a:ln w="76200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xVal>
            <c:numRef>
              <c:f>'CO2 anthropique'!$A$5:$A$58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'CO2 anthropique'!$D$5:$D$58</c:f>
              <c:numCache>
                <c:formatCode>0.00</c:formatCode>
                <c:ptCount val="54"/>
                <c:pt idx="0">
                  <c:v>0.64102564102564108</c:v>
                </c:pt>
                <c:pt idx="1">
                  <c:v>0.64102564102564108</c:v>
                </c:pt>
                <c:pt idx="2">
                  <c:v>0.64102564102564108</c:v>
                </c:pt>
                <c:pt idx="3">
                  <c:v>0.76923076923076927</c:v>
                </c:pt>
                <c:pt idx="4">
                  <c:v>0.76923076923076927</c:v>
                </c:pt>
                <c:pt idx="5">
                  <c:v>0.76923076923076927</c:v>
                </c:pt>
                <c:pt idx="6">
                  <c:v>0.89743589743589747</c:v>
                </c:pt>
                <c:pt idx="7">
                  <c:v>0.89743589743589747</c:v>
                </c:pt>
                <c:pt idx="8">
                  <c:v>0.89743589743589747</c:v>
                </c:pt>
                <c:pt idx="9">
                  <c:v>1.0256410256410258</c:v>
                </c:pt>
                <c:pt idx="10">
                  <c:v>1.153846153846154</c:v>
                </c:pt>
                <c:pt idx="11">
                  <c:v>1.153846153846154</c:v>
                </c:pt>
                <c:pt idx="12">
                  <c:v>1.2820512820512822</c:v>
                </c:pt>
                <c:pt idx="13">
                  <c:v>1.2820512820512822</c:v>
                </c:pt>
                <c:pt idx="14">
                  <c:v>1.2820512820512822</c:v>
                </c:pt>
                <c:pt idx="15">
                  <c:v>1.2820512820512822</c:v>
                </c:pt>
                <c:pt idx="16">
                  <c:v>1.4102564102564104</c:v>
                </c:pt>
                <c:pt idx="17">
                  <c:v>1.4102564102564104</c:v>
                </c:pt>
                <c:pt idx="18">
                  <c:v>1.5384615384615385</c:v>
                </c:pt>
                <c:pt idx="19">
                  <c:v>1.6666666666666667</c:v>
                </c:pt>
                <c:pt idx="20">
                  <c:v>1.5384615384615385</c:v>
                </c:pt>
                <c:pt idx="21">
                  <c:v>1.5384615384615385</c:v>
                </c:pt>
                <c:pt idx="22">
                  <c:v>1.5384615384615385</c:v>
                </c:pt>
                <c:pt idx="23">
                  <c:v>1.5384615384615385</c:v>
                </c:pt>
                <c:pt idx="24">
                  <c:v>1.6666666666666667</c:v>
                </c:pt>
                <c:pt idx="25">
                  <c:v>1.6666666666666667</c:v>
                </c:pt>
                <c:pt idx="26">
                  <c:v>1.7948717948717949</c:v>
                </c:pt>
                <c:pt idx="27">
                  <c:v>1.7948717948717949</c:v>
                </c:pt>
                <c:pt idx="28">
                  <c:v>1.9230769230769231</c:v>
                </c:pt>
                <c:pt idx="29">
                  <c:v>1.9230769230769231</c:v>
                </c:pt>
                <c:pt idx="30">
                  <c:v>1.9230769230769231</c:v>
                </c:pt>
                <c:pt idx="31">
                  <c:v>2.0512820512820515</c:v>
                </c:pt>
                <c:pt idx="32">
                  <c:v>2.3076923076923079</c:v>
                </c:pt>
                <c:pt idx="33">
                  <c:v>2.3076923076923079</c:v>
                </c:pt>
                <c:pt idx="34">
                  <c:v>2.3076923076923079</c:v>
                </c:pt>
                <c:pt idx="35">
                  <c:v>2.4358974358974361</c:v>
                </c:pt>
                <c:pt idx="36">
                  <c:v>2.4358974358974361</c:v>
                </c:pt>
                <c:pt idx="37">
                  <c:v>2.4358974358974361</c:v>
                </c:pt>
                <c:pt idx="38">
                  <c:v>2.4358974358974361</c:v>
                </c:pt>
                <c:pt idx="39">
                  <c:v>2.5641025641025643</c:v>
                </c:pt>
                <c:pt idx="40">
                  <c:v>2.5641025641025643</c:v>
                </c:pt>
                <c:pt idx="41">
                  <c:v>2.5641025641025643</c:v>
                </c:pt>
                <c:pt idx="42">
                  <c:v>2.6923076923076925</c:v>
                </c:pt>
                <c:pt idx="43">
                  <c:v>2.8205128205128207</c:v>
                </c:pt>
                <c:pt idx="44">
                  <c:v>3.0769230769230771</c:v>
                </c:pt>
                <c:pt idx="45">
                  <c:v>3.0769230769230771</c:v>
                </c:pt>
                <c:pt idx="46">
                  <c:v>3.2051282051282053</c:v>
                </c:pt>
                <c:pt idx="47">
                  <c:v>3.3333333333333335</c:v>
                </c:pt>
                <c:pt idx="48">
                  <c:v>3.4615384615384617</c:v>
                </c:pt>
                <c:pt idx="49">
                  <c:v>3.4615384615384617</c:v>
                </c:pt>
                <c:pt idx="50">
                  <c:v>3.7179487179487181</c:v>
                </c:pt>
                <c:pt idx="51">
                  <c:v>3.8461538461538463</c:v>
                </c:pt>
                <c:pt idx="52">
                  <c:v>3.9743589743589745</c:v>
                </c:pt>
                <c:pt idx="53">
                  <c:v>3.9743589743589745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29216"/>
        <c:axId val="94529792"/>
      </c:scatterChart>
      <c:valAx>
        <c:axId val="94529216"/>
        <c:scaling>
          <c:orientation val="minMax"/>
          <c:max val="2015"/>
          <c:min val="1980"/>
        </c:scaling>
        <c:delete val="0"/>
        <c:axPos val="b"/>
        <c:majorGridlines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4529792"/>
        <c:crosses val="autoZero"/>
        <c:crossBetween val="midCat"/>
        <c:majorUnit val="10"/>
      </c:valAx>
      <c:valAx>
        <c:axId val="94529792"/>
        <c:scaling>
          <c:orientation val="minMax"/>
          <c:max val="4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high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45292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/>
            </a:pPr>
            <a:r>
              <a:rPr lang="fr-FR" sz="1800"/>
              <a:t>Evolution du taux CO</a:t>
            </a:r>
            <a:r>
              <a:rPr lang="fr-FR" sz="1800" baseline="-25000"/>
              <a:t>2</a:t>
            </a:r>
            <a:br>
              <a:rPr lang="fr-FR" sz="1800" baseline="-25000"/>
            </a:br>
            <a:r>
              <a:rPr lang="fr-FR" sz="1800"/>
              <a:t>1980  à 2010</a:t>
            </a:r>
          </a:p>
        </c:rich>
      </c:tx>
      <c:layout>
        <c:manualLayout>
          <c:xMode val="edge"/>
          <c:yMode val="edge"/>
          <c:x val="9.8804696517434315E-2"/>
          <c:y val="1.8185911067685879E-3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6.8662175350824833E-2"/>
          <c:y val="0.14035087719298245"/>
          <c:w val="0.87319745681609295"/>
          <c:h val="0.779739542126612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'Mixte vs GIEC'!$B$20</c:f>
              <c:strCache>
                <c:ptCount val="1"/>
                <c:pt idx="0">
                  <c:v>Naturel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'Mixte vs GIEC'!$C$19:$E$19</c:f>
              <c:strCache>
                <c:ptCount val="3"/>
                <c:pt idx="0">
                  <c:v>GIEC 100% anthropique</c:v>
                </c:pt>
                <c:pt idx="1">
                  <c:v>avec proportion des entrées GIEC</c:v>
                </c:pt>
                <c:pt idx="2">
                  <c:v>d 13C mixte 1</c:v>
                </c:pt>
              </c:strCache>
            </c:strRef>
          </c:cat>
          <c:val>
            <c:numRef>
              <c:f>'Mixte vs GIEC'!$C$20:$E$20</c:f>
              <c:numCache>
                <c:formatCode>General</c:formatCode>
                <c:ptCount val="3"/>
                <c:pt idx="0">
                  <c:v>338</c:v>
                </c:pt>
                <c:pt idx="1">
                  <c:v>371</c:v>
                </c:pt>
                <c:pt idx="2">
                  <c:v>366</c:v>
                </c:pt>
              </c:numCache>
            </c:numRef>
          </c:val>
        </c:ser>
        <c:ser>
          <c:idx val="1"/>
          <c:order val="1"/>
          <c:tx>
            <c:strRef>
              <c:f>'Mixte vs GIEC'!$B$21</c:f>
              <c:strCache>
                <c:ptCount val="1"/>
                <c:pt idx="0">
                  <c:v>Anthropique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1.6756585361798549E-3"/>
                  <c:y val="1.2101651970782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'Mixte vs GIEC'!$C$19:$E$19</c:f>
              <c:strCache>
                <c:ptCount val="3"/>
                <c:pt idx="0">
                  <c:v>GIEC 100% anthropique</c:v>
                </c:pt>
                <c:pt idx="1">
                  <c:v>avec proportion des entrées GIEC</c:v>
                </c:pt>
                <c:pt idx="2">
                  <c:v>d 13C mixte 1</c:v>
                </c:pt>
              </c:strCache>
            </c:strRef>
          </c:cat>
          <c:val>
            <c:numRef>
              <c:f>'Mixte vs GIEC'!$C$21:$E$21</c:f>
              <c:numCache>
                <c:formatCode>General</c:formatCode>
                <c:ptCount val="3"/>
                <c:pt idx="0">
                  <c:v>50</c:v>
                </c:pt>
                <c:pt idx="1">
                  <c:v>17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925440"/>
        <c:axId val="94532096"/>
      </c:barChart>
      <c:catAx>
        <c:axId val="12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fr-FR"/>
          </a:p>
        </c:txPr>
        <c:crossAx val="94532096"/>
        <c:crosses val="autoZero"/>
        <c:auto val="1"/>
        <c:lblAlgn val="ctr"/>
        <c:lblOffset val="100"/>
        <c:noMultiLvlLbl val="0"/>
      </c:catAx>
      <c:valAx>
        <c:axId val="94532096"/>
        <c:scaling>
          <c:orientation val="minMax"/>
          <c:max val="4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fr-FR"/>
          </a:p>
        </c:txPr>
        <c:crossAx val="1249254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53268159801416837"/>
          <c:y val="6.359411495581402E-3"/>
          <c:w val="0.18329061861126106"/>
          <c:h val="0.1230983168388355"/>
        </c:manualLayout>
      </c:layout>
      <c:overlay val="0"/>
      <c:txPr>
        <a:bodyPr/>
        <a:lstStyle/>
        <a:p>
          <a:pPr>
            <a:defRPr sz="1400"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44508670520235E-2"/>
          <c:y val="5.6277056277056266E-2"/>
          <c:w val="0.87723330386724252"/>
          <c:h val="0.82692816327313712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'Mesures CO2'!$C$4:$C$454</c:f>
              <c:numCache>
                <c:formatCode>General</c:formatCode>
                <c:ptCount val="451"/>
                <c:pt idx="0">
                  <c:v>1980.0419999999999</c:v>
                </c:pt>
                <c:pt idx="1">
                  <c:v>1980.125</c:v>
                </c:pt>
                <c:pt idx="2">
                  <c:v>1980.2080000000001</c:v>
                </c:pt>
                <c:pt idx="3">
                  <c:v>1980.2919999999999</c:v>
                </c:pt>
                <c:pt idx="4">
                  <c:v>1980.375</c:v>
                </c:pt>
                <c:pt idx="5">
                  <c:v>1980.4580000000001</c:v>
                </c:pt>
                <c:pt idx="6">
                  <c:v>1980.5419999999999</c:v>
                </c:pt>
                <c:pt idx="7">
                  <c:v>1980.625</c:v>
                </c:pt>
                <c:pt idx="8">
                  <c:v>1980.7080000000001</c:v>
                </c:pt>
                <c:pt idx="9">
                  <c:v>1980.7919999999999</c:v>
                </c:pt>
                <c:pt idx="10">
                  <c:v>1980.875</c:v>
                </c:pt>
                <c:pt idx="11">
                  <c:v>1980.9580000000001</c:v>
                </c:pt>
                <c:pt idx="12">
                  <c:v>1981.0419999999999</c:v>
                </c:pt>
                <c:pt idx="13">
                  <c:v>1981.125</c:v>
                </c:pt>
                <c:pt idx="14">
                  <c:v>1981.2080000000001</c:v>
                </c:pt>
                <c:pt idx="15">
                  <c:v>1981.2919999999999</c:v>
                </c:pt>
                <c:pt idx="16">
                  <c:v>1981.375</c:v>
                </c:pt>
                <c:pt idx="17">
                  <c:v>1981.4580000000001</c:v>
                </c:pt>
                <c:pt idx="18">
                  <c:v>1981.5419999999999</c:v>
                </c:pt>
                <c:pt idx="19">
                  <c:v>1981.625</c:v>
                </c:pt>
                <c:pt idx="20">
                  <c:v>1981.7080000000001</c:v>
                </c:pt>
                <c:pt idx="21">
                  <c:v>1981.7919999999999</c:v>
                </c:pt>
                <c:pt idx="22">
                  <c:v>1981.875</c:v>
                </c:pt>
                <c:pt idx="23">
                  <c:v>1981.9580000000001</c:v>
                </c:pt>
                <c:pt idx="24">
                  <c:v>1982.0419999999999</c:v>
                </c:pt>
                <c:pt idx="25">
                  <c:v>1982.125</c:v>
                </c:pt>
                <c:pt idx="26">
                  <c:v>1982.2080000000001</c:v>
                </c:pt>
                <c:pt idx="27">
                  <c:v>1982.2919999999999</c:v>
                </c:pt>
                <c:pt idx="28">
                  <c:v>1982.375</c:v>
                </c:pt>
                <c:pt idx="29">
                  <c:v>1982.4580000000001</c:v>
                </c:pt>
                <c:pt idx="30">
                  <c:v>1982.5419999999999</c:v>
                </c:pt>
                <c:pt idx="31">
                  <c:v>1982.625</c:v>
                </c:pt>
                <c:pt idx="32">
                  <c:v>1982.7080000000001</c:v>
                </c:pt>
                <c:pt idx="33">
                  <c:v>1982.7919999999999</c:v>
                </c:pt>
                <c:pt idx="34">
                  <c:v>1982.875</c:v>
                </c:pt>
                <c:pt idx="35">
                  <c:v>1982.9580000000001</c:v>
                </c:pt>
                <c:pt idx="36">
                  <c:v>1983.0419999999999</c:v>
                </c:pt>
                <c:pt idx="37">
                  <c:v>1983.125</c:v>
                </c:pt>
                <c:pt idx="38">
                  <c:v>1983.2080000000001</c:v>
                </c:pt>
                <c:pt idx="39">
                  <c:v>1983.2919999999999</c:v>
                </c:pt>
                <c:pt idx="40">
                  <c:v>1983.375</c:v>
                </c:pt>
                <c:pt idx="41">
                  <c:v>1983.4580000000001</c:v>
                </c:pt>
                <c:pt idx="42">
                  <c:v>1983.5419999999999</c:v>
                </c:pt>
                <c:pt idx="43">
                  <c:v>1983.625</c:v>
                </c:pt>
                <c:pt idx="44">
                  <c:v>1983.7080000000001</c:v>
                </c:pt>
                <c:pt idx="45">
                  <c:v>1983.7919999999999</c:v>
                </c:pt>
                <c:pt idx="46">
                  <c:v>1983.875</c:v>
                </c:pt>
                <c:pt idx="47">
                  <c:v>1983.9580000000001</c:v>
                </c:pt>
                <c:pt idx="48">
                  <c:v>1984.0419999999999</c:v>
                </c:pt>
                <c:pt idx="49">
                  <c:v>1984.125</c:v>
                </c:pt>
                <c:pt idx="50">
                  <c:v>1984.2080000000001</c:v>
                </c:pt>
                <c:pt idx="51">
                  <c:v>1984.2919999999999</c:v>
                </c:pt>
                <c:pt idx="52">
                  <c:v>1984.375</c:v>
                </c:pt>
                <c:pt idx="53">
                  <c:v>1984.4580000000001</c:v>
                </c:pt>
                <c:pt idx="54">
                  <c:v>1984.5419999999999</c:v>
                </c:pt>
                <c:pt idx="55">
                  <c:v>1984.625</c:v>
                </c:pt>
                <c:pt idx="56">
                  <c:v>1984.7080000000001</c:v>
                </c:pt>
                <c:pt idx="57">
                  <c:v>1984.7919999999999</c:v>
                </c:pt>
                <c:pt idx="58">
                  <c:v>1984.875</c:v>
                </c:pt>
                <c:pt idx="59">
                  <c:v>1984.9580000000001</c:v>
                </c:pt>
                <c:pt idx="60">
                  <c:v>1985.0419999999999</c:v>
                </c:pt>
                <c:pt idx="61">
                  <c:v>1985.125</c:v>
                </c:pt>
                <c:pt idx="62">
                  <c:v>1985.2080000000001</c:v>
                </c:pt>
                <c:pt idx="63">
                  <c:v>1985.2919999999999</c:v>
                </c:pt>
                <c:pt idx="64">
                  <c:v>1985.375</c:v>
                </c:pt>
                <c:pt idx="65">
                  <c:v>1985.4580000000001</c:v>
                </c:pt>
                <c:pt idx="66">
                  <c:v>1985.5419999999999</c:v>
                </c:pt>
                <c:pt idx="67">
                  <c:v>1985.625</c:v>
                </c:pt>
                <c:pt idx="68">
                  <c:v>1985.7080000000001</c:v>
                </c:pt>
                <c:pt idx="69">
                  <c:v>1985.7919999999999</c:v>
                </c:pt>
                <c:pt idx="70">
                  <c:v>1985.875</c:v>
                </c:pt>
                <c:pt idx="71">
                  <c:v>1985.9580000000001</c:v>
                </c:pt>
                <c:pt idx="72">
                  <c:v>1986.0419999999999</c:v>
                </c:pt>
                <c:pt idx="73">
                  <c:v>1986.125</c:v>
                </c:pt>
                <c:pt idx="74">
                  <c:v>1986.2080000000001</c:v>
                </c:pt>
                <c:pt idx="75">
                  <c:v>1986.2919999999999</c:v>
                </c:pt>
                <c:pt idx="76">
                  <c:v>1986.375</c:v>
                </c:pt>
                <c:pt idx="77">
                  <c:v>1986.4580000000001</c:v>
                </c:pt>
                <c:pt idx="78">
                  <c:v>1986.5419999999999</c:v>
                </c:pt>
                <c:pt idx="79">
                  <c:v>1986.625</c:v>
                </c:pt>
                <c:pt idx="80">
                  <c:v>1986.7080000000001</c:v>
                </c:pt>
                <c:pt idx="81">
                  <c:v>1986.7919999999999</c:v>
                </c:pt>
                <c:pt idx="82">
                  <c:v>1986.875</c:v>
                </c:pt>
                <c:pt idx="83">
                  <c:v>1986.9580000000001</c:v>
                </c:pt>
                <c:pt idx="84">
                  <c:v>1987.0419999999999</c:v>
                </c:pt>
                <c:pt idx="85">
                  <c:v>1987.125</c:v>
                </c:pt>
                <c:pt idx="86">
                  <c:v>1987.2080000000001</c:v>
                </c:pt>
                <c:pt idx="87">
                  <c:v>1987.2919999999999</c:v>
                </c:pt>
                <c:pt idx="88">
                  <c:v>1987.375</c:v>
                </c:pt>
                <c:pt idx="89">
                  <c:v>1987.4580000000001</c:v>
                </c:pt>
                <c:pt idx="90">
                  <c:v>1987.5419999999999</c:v>
                </c:pt>
                <c:pt idx="91">
                  <c:v>1987.625</c:v>
                </c:pt>
                <c:pt idx="92">
                  <c:v>1987.7080000000001</c:v>
                </c:pt>
                <c:pt idx="93">
                  <c:v>1987.7919999999999</c:v>
                </c:pt>
                <c:pt idx="94">
                  <c:v>1987.875</c:v>
                </c:pt>
                <c:pt idx="95">
                  <c:v>1987.9580000000001</c:v>
                </c:pt>
                <c:pt idx="96">
                  <c:v>1988.0419999999999</c:v>
                </c:pt>
                <c:pt idx="97">
                  <c:v>1988.125</c:v>
                </c:pt>
                <c:pt idx="98">
                  <c:v>1988.2080000000001</c:v>
                </c:pt>
                <c:pt idx="99">
                  <c:v>1988.2919999999999</c:v>
                </c:pt>
                <c:pt idx="100">
                  <c:v>1988.375</c:v>
                </c:pt>
                <c:pt idx="101">
                  <c:v>1988.4580000000001</c:v>
                </c:pt>
                <c:pt idx="102">
                  <c:v>1988.5419999999999</c:v>
                </c:pt>
                <c:pt idx="103">
                  <c:v>1988.625</c:v>
                </c:pt>
                <c:pt idx="104">
                  <c:v>1988.7080000000001</c:v>
                </c:pt>
                <c:pt idx="105">
                  <c:v>1988.7919999999999</c:v>
                </c:pt>
                <c:pt idx="106">
                  <c:v>1988.875</c:v>
                </c:pt>
                <c:pt idx="107">
                  <c:v>1988.9580000000001</c:v>
                </c:pt>
                <c:pt idx="108">
                  <c:v>1989.0419999999999</c:v>
                </c:pt>
                <c:pt idx="109">
                  <c:v>1989.125</c:v>
                </c:pt>
                <c:pt idx="110">
                  <c:v>1989.2080000000001</c:v>
                </c:pt>
                <c:pt idx="111">
                  <c:v>1989.2919999999999</c:v>
                </c:pt>
                <c:pt idx="112">
                  <c:v>1989.375</c:v>
                </c:pt>
                <c:pt idx="113">
                  <c:v>1989.4580000000001</c:v>
                </c:pt>
                <c:pt idx="114">
                  <c:v>1989.5419999999999</c:v>
                </c:pt>
                <c:pt idx="115">
                  <c:v>1989.625</c:v>
                </c:pt>
                <c:pt idx="116">
                  <c:v>1989.7080000000001</c:v>
                </c:pt>
                <c:pt idx="117">
                  <c:v>1989.7919999999999</c:v>
                </c:pt>
                <c:pt idx="118">
                  <c:v>1989.875</c:v>
                </c:pt>
                <c:pt idx="119">
                  <c:v>1989.9580000000001</c:v>
                </c:pt>
                <c:pt idx="120">
                  <c:v>1990.0419999999999</c:v>
                </c:pt>
                <c:pt idx="121">
                  <c:v>1990.125</c:v>
                </c:pt>
                <c:pt idx="122">
                  <c:v>1990.2080000000001</c:v>
                </c:pt>
                <c:pt idx="123">
                  <c:v>1990.2919999999999</c:v>
                </c:pt>
                <c:pt idx="124">
                  <c:v>1990.375</c:v>
                </c:pt>
                <c:pt idx="125">
                  <c:v>1990.4580000000001</c:v>
                </c:pt>
                <c:pt idx="126">
                  <c:v>1990.5419999999999</c:v>
                </c:pt>
                <c:pt idx="127">
                  <c:v>1990.625</c:v>
                </c:pt>
                <c:pt idx="128">
                  <c:v>1990.7080000000001</c:v>
                </c:pt>
                <c:pt idx="129">
                  <c:v>1990.7919999999999</c:v>
                </c:pt>
                <c:pt idx="130">
                  <c:v>1990.875</c:v>
                </c:pt>
                <c:pt idx="131">
                  <c:v>1990.9580000000001</c:v>
                </c:pt>
                <c:pt idx="132">
                  <c:v>1991.0419999999999</c:v>
                </c:pt>
                <c:pt idx="133">
                  <c:v>1991.125</c:v>
                </c:pt>
                <c:pt idx="134">
                  <c:v>1991.2080000000001</c:v>
                </c:pt>
                <c:pt idx="135">
                  <c:v>1991.2919999999999</c:v>
                </c:pt>
                <c:pt idx="136">
                  <c:v>1991.375</c:v>
                </c:pt>
                <c:pt idx="137">
                  <c:v>1991.4580000000001</c:v>
                </c:pt>
                <c:pt idx="138">
                  <c:v>1991.5419999999999</c:v>
                </c:pt>
                <c:pt idx="139">
                  <c:v>1991.625</c:v>
                </c:pt>
                <c:pt idx="140">
                  <c:v>1991.7080000000001</c:v>
                </c:pt>
                <c:pt idx="141">
                  <c:v>1991.7919999999999</c:v>
                </c:pt>
                <c:pt idx="142">
                  <c:v>1991.875</c:v>
                </c:pt>
                <c:pt idx="143">
                  <c:v>1991.9580000000001</c:v>
                </c:pt>
                <c:pt idx="144">
                  <c:v>1992.0419999999999</c:v>
                </c:pt>
                <c:pt idx="145">
                  <c:v>1992.125</c:v>
                </c:pt>
                <c:pt idx="146">
                  <c:v>1992.2080000000001</c:v>
                </c:pt>
                <c:pt idx="147">
                  <c:v>1992.2919999999999</c:v>
                </c:pt>
                <c:pt idx="148">
                  <c:v>1992.375</c:v>
                </c:pt>
                <c:pt idx="149">
                  <c:v>1992.4580000000001</c:v>
                </c:pt>
                <c:pt idx="150">
                  <c:v>1992.5419999999999</c:v>
                </c:pt>
                <c:pt idx="151">
                  <c:v>1992.625</c:v>
                </c:pt>
                <c:pt idx="152">
                  <c:v>1992.7080000000001</c:v>
                </c:pt>
                <c:pt idx="153">
                  <c:v>1992.7919999999999</c:v>
                </c:pt>
                <c:pt idx="154">
                  <c:v>1992.875</c:v>
                </c:pt>
                <c:pt idx="155">
                  <c:v>1992.9580000000001</c:v>
                </c:pt>
                <c:pt idx="156">
                  <c:v>1993.0419999999999</c:v>
                </c:pt>
                <c:pt idx="157">
                  <c:v>1993.125</c:v>
                </c:pt>
                <c:pt idx="158">
                  <c:v>1993.2080000000001</c:v>
                </c:pt>
                <c:pt idx="159">
                  <c:v>1993.2919999999999</c:v>
                </c:pt>
                <c:pt idx="160">
                  <c:v>1993.375</c:v>
                </c:pt>
                <c:pt idx="161">
                  <c:v>1993.4580000000001</c:v>
                </c:pt>
                <c:pt idx="162">
                  <c:v>1993.5419999999999</c:v>
                </c:pt>
                <c:pt idx="163">
                  <c:v>1993.625</c:v>
                </c:pt>
                <c:pt idx="164">
                  <c:v>1993.7080000000001</c:v>
                </c:pt>
                <c:pt idx="165">
                  <c:v>1993.7919999999999</c:v>
                </c:pt>
                <c:pt idx="166">
                  <c:v>1993.875</c:v>
                </c:pt>
                <c:pt idx="167">
                  <c:v>1993.9580000000001</c:v>
                </c:pt>
                <c:pt idx="168">
                  <c:v>1994.0419999999999</c:v>
                </c:pt>
                <c:pt idx="169">
                  <c:v>1994.125</c:v>
                </c:pt>
                <c:pt idx="170">
                  <c:v>1994.2080000000001</c:v>
                </c:pt>
                <c:pt idx="171">
                  <c:v>1994.2919999999999</c:v>
                </c:pt>
                <c:pt idx="172">
                  <c:v>1994.375</c:v>
                </c:pt>
                <c:pt idx="173">
                  <c:v>1994.4580000000001</c:v>
                </c:pt>
                <c:pt idx="174">
                  <c:v>1994.5419999999999</c:v>
                </c:pt>
                <c:pt idx="175">
                  <c:v>1994.625</c:v>
                </c:pt>
                <c:pt idx="176">
                  <c:v>1994.7080000000001</c:v>
                </c:pt>
                <c:pt idx="177">
                  <c:v>1994.7919999999999</c:v>
                </c:pt>
                <c:pt idx="178">
                  <c:v>1994.875</c:v>
                </c:pt>
                <c:pt idx="179">
                  <c:v>1994.9580000000001</c:v>
                </c:pt>
                <c:pt idx="180">
                  <c:v>1995.0419999999999</c:v>
                </c:pt>
                <c:pt idx="181">
                  <c:v>1995.125</c:v>
                </c:pt>
                <c:pt idx="182">
                  <c:v>1995.2080000000001</c:v>
                </c:pt>
                <c:pt idx="183">
                  <c:v>1995.2919999999999</c:v>
                </c:pt>
                <c:pt idx="184">
                  <c:v>1995.375</c:v>
                </c:pt>
                <c:pt idx="185">
                  <c:v>1995.4580000000001</c:v>
                </c:pt>
                <c:pt idx="186">
                  <c:v>1995.5419999999999</c:v>
                </c:pt>
                <c:pt idx="187">
                  <c:v>1995.625</c:v>
                </c:pt>
                <c:pt idx="188">
                  <c:v>1995.7080000000001</c:v>
                </c:pt>
                <c:pt idx="189">
                  <c:v>1995.7919999999999</c:v>
                </c:pt>
                <c:pt idx="190">
                  <c:v>1995.875</c:v>
                </c:pt>
                <c:pt idx="191">
                  <c:v>1995.9580000000001</c:v>
                </c:pt>
                <c:pt idx="192">
                  <c:v>1996.0419999999999</c:v>
                </c:pt>
                <c:pt idx="193">
                  <c:v>1996.125</c:v>
                </c:pt>
                <c:pt idx="194">
                  <c:v>1996.2080000000001</c:v>
                </c:pt>
                <c:pt idx="195">
                  <c:v>1996.2919999999999</c:v>
                </c:pt>
                <c:pt idx="196">
                  <c:v>1996.375</c:v>
                </c:pt>
                <c:pt idx="197">
                  <c:v>1996.4580000000001</c:v>
                </c:pt>
                <c:pt idx="198">
                  <c:v>1996.5419999999999</c:v>
                </c:pt>
                <c:pt idx="199">
                  <c:v>1996.625</c:v>
                </c:pt>
                <c:pt idx="200">
                  <c:v>1996.7080000000001</c:v>
                </c:pt>
                <c:pt idx="201">
                  <c:v>1996.7919999999999</c:v>
                </c:pt>
                <c:pt idx="202">
                  <c:v>1996.875</c:v>
                </c:pt>
                <c:pt idx="203">
                  <c:v>1996.9580000000001</c:v>
                </c:pt>
                <c:pt idx="204">
                  <c:v>1997.0419999999999</c:v>
                </c:pt>
                <c:pt idx="205">
                  <c:v>1997.125</c:v>
                </c:pt>
                <c:pt idx="206">
                  <c:v>1997.2080000000001</c:v>
                </c:pt>
                <c:pt idx="207">
                  <c:v>1997.2919999999999</c:v>
                </c:pt>
                <c:pt idx="208">
                  <c:v>1997.375</c:v>
                </c:pt>
                <c:pt idx="209">
                  <c:v>1997.4580000000001</c:v>
                </c:pt>
                <c:pt idx="210">
                  <c:v>1997.5419999999999</c:v>
                </c:pt>
                <c:pt idx="211">
                  <c:v>1997.625</c:v>
                </c:pt>
                <c:pt idx="212">
                  <c:v>1997.7080000000001</c:v>
                </c:pt>
                <c:pt idx="213">
                  <c:v>1997.7919999999999</c:v>
                </c:pt>
                <c:pt idx="214">
                  <c:v>1997.875</c:v>
                </c:pt>
                <c:pt idx="215">
                  <c:v>1997.9580000000001</c:v>
                </c:pt>
                <c:pt idx="216">
                  <c:v>1998.0419999999999</c:v>
                </c:pt>
                <c:pt idx="217">
                  <c:v>1998.125</c:v>
                </c:pt>
                <c:pt idx="218">
                  <c:v>1998.2080000000001</c:v>
                </c:pt>
                <c:pt idx="219">
                  <c:v>1998.2919999999999</c:v>
                </c:pt>
                <c:pt idx="220">
                  <c:v>1998.375</c:v>
                </c:pt>
                <c:pt idx="221">
                  <c:v>1998.4580000000001</c:v>
                </c:pt>
                <c:pt idx="222">
                  <c:v>1998.5419999999999</c:v>
                </c:pt>
                <c:pt idx="223">
                  <c:v>1998.625</c:v>
                </c:pt>
                <c:pt idx="224">
                  <c:v>1998.7080000000001</c:v>
                </c:pt>
                <c:pt idx="225">
                  <c:v>1998.7919999999999</c:v>
                </c:pt>
                <c:pt idx="226">
                  <c:v>1998.875</c:v>
                </c:pt>
                <c:pt idx="227">
                  <c:v>1998.9580000000001</c:v>
                </c:pt>
                <c:pt idx="228">
                  <c:v>1999.0419999999999</c:v>
                </c:pt>
                <c:pt idx="229">
                  <c:v>1999.125</c:v>
                </c:pt>
                <c:pt idx="230">
                  <c:v>1999.2080000000001</c:v>
                </c:pt>
                <c:pt idx="231">
                  <c:v>1999.2919999999999</c:v>
                </c:pt>
                <c:pt idx="232">
                  <c:v>1999.375</c:v>
                </c:pt>
                <c:pt idx="233">
                  <c:v>1999.4580000000001</c:v>
                </c:pt>
                <c:pt idx="234">
                  <c:v>1999.5419999999999</c:v>
                </c:pt>
                <c:pt idx="235">
                  <c:v>1999.625</c:v>
                </c:pt>
                <c:pt idx="236">
                  <c:v>1999.7080000000001</c:v>
                </c:pt>
                <c:pt idx="237">
                  <c:v>1999.7919999999999</c:v>
                </c:pt>
                <c:pt idx="238">
                  <c:v>1999.875</c:v>
                </c:pt>
                <c:pt idx="239">
                  <c:v>1999.9580000000001</c:v>
                </c:pt>
                <c:pt idx="240">
                  <c:v>2000.0419999999999</c:v>
                </c:pt>
                <c:pt idx="241">
                  <c:v>2000.125</c:v>
                </c:pt>
                <c:pt idx="242">
                  <c:v>2000.2080000000001</c:v>
                </c:pt>
                <c:pt idx="243">
                  <c:v>2000.2919999999999</c:v>
                </c:pt>
                <c:pt idx="244">
                  <c:v>2000.375</c:v>
                </c:pt>
                <c:pt idx="245">
                  <c:v>2000.4580000000001</c:v>
                </c:pt>
                <c:pt idx="246">
                  <c:v>2000.5419999999999</c:v>
                </c:pt>
                <c:pt idx="247">
                  <c:v>2000.625</c:v>
                </c:pt>
                <c:pt idx="248">
                  <c:v>2000.7080000000001</c:v>
                </c:pt>
                <c:pt idx="249">
                  <c:v>2000.7919999999999</c:v>
                </c:pt>
                <c:pt idx="250">
                  <c:v>2000.875</c:v>
                </c:pt>
                <c:pt idx="251">
                  <c:v>2000.9580000000001</c:v>
                </c:pt>
                <c:pt idx="252">
                  <c:v>2001.0419999999999</c:v>
                </c:pt>
                <c:pt idx="253">
                  <c:v>2001.125</c:v>
                </c:pt>
                <c:pt idx="254">
                  <c:v>2001.2080000000001</c:v>
                </c:pt>
                <c:pt idx="255">
                  <c:v>2001.2919999999999</c:v>
                </c:pt>
                <c:pt idx="256">
                  <c:v>2001.375</c:v>
                </c:pt>
                <c:pt idx="257">
                  <c:v>2001.4580000000001</c:v>
                </c:pt>
                <c:pt idx="258">
                  <c:v>2001.5419999999999</c:v>
                </c:pt>
                <c:pt idx="259">
                  <c:v>2001.625</c:v>
                </c:pt>
                <c:pt idx="260">
                  <c:v>2001.7080000000001</c:v>
                </c:pt>
                <c:pt idx="261">
                  <c:v>2001.7919999999999</c:v>
                </c:pt>
                <c:pt idx="262">
                  <c:v>2001.875</c:v>
                </c:pt>
                <c:pt idx="263">
                  <c:v>2001.9580000000001</c:v>
                </c:pt>
                <c:pt idx="264">
                  <c:v>2002.0419999999999</c:v>
                </c:pt>
                <c:pt idx="265">
                  <c:v>2002.125</c:v>
                </c:pt>
                <c:pt idx="266">
                  <c:v>2002.2080000000001</c:v>
                </c:pt>
                <c:pt idx="267">
                  <c:v>2002.2919999999999</c:v>
                </c:pt>
                <c:pt idx="268">
                  <c:v>2002.375</c:v>
                </c:pt>
                <c:pt idx="269">
                  <c:v>2002.4580000000001</c:v>
                </c:pt>
                <c:pt idx="270">
                  <c:v>2002.5419999999999</c:v>
                </c:pt>
                <c:pt idx="271">
                  <c:v>2002.625</c:v>
                </c:pt>
                <c:pt idx="272">
                  <c:v>2002.7080000000001</c:v>
                </c:pt>
                <c:pt idx="273">
                  <c:v>2002.7919999999999</c:v>
                </c:pt>
                <c:pt idx="274">
                  <c:v>2002.875</c:v>
                </c:pt>
                <c:pt idx="275">
                  <c:v>2002.9580000000001</c:v>
                </c:pt>
                <c:pt idx="276">
                  <c:v>2003.0419999999999</c:v>
                </c:pt>
                <c:pt idx="277">
                  <c:v>2003.125</c:v>
                </c:pt>
                <c:pt idx="278">
                  <c:v>2003.2080000000001</c:v>
                </c:pt>
                <c:pt idx="279">
                  <c:v>2003.2919999999999</c:v>
                </c:pt>
                <c:pt idx="280">
                  <c:v>2003.375</c:v>
                </c:pt>
                <c:pt idx="281">
                  <c:v>2003.4580000000001</c:v>
                </c:pt>
                <c:pt idx="282">
                  <c:v>2003.5419999999999</c:v>
                </c:pt>
                <c:pt idx="283">
                  <c:v>2003.625</c:v>
                </c:pt>
                <c:pt idx="284">
                  <c:v>2003.7080000000001</c:v>
                </c:pt>
                <c:pt idx="285">
                  <c:v>2003.7919999999999</c:v>
                </c:pt>
                <c:pt idx="286">
                  <c:v>2003.875</c:v>
                </c:pt>
                <c:pt idx="287">
                  <c:v>2003.9580000000001</c:v>
                </c:pt>
                <c:pt idx="288">
                  <c:v>2004.0419999999999</c:v>
                </c:pt>
                <c:pt idx="289">
                  <c:v>2004.125</c:v>
                </c:pt>
                <c:pt idx="290">
                  <c:v>2004.2080000000001</c:v>
                </c:pt>
                <c:pt idx="291">
                  <c:v>2004.2919999999999</c:v>
                </c:pt>
                <c:pt idx="292">
                  <c:v>2004.375</c:v>
                </c:pt>
                <c:pt idx="293">
                  <c:v>2004.4580000000001</c:v>
                </c:pt>
                <c:pt idx="294">
                  <c:v>2004.5419999999999</c:v>
                </c:pt>
                <c:pt idx="295">
                  <c:v>2004.625</c:v>
                </c:pt>
                <c:pt idx="296">
                  <c:v>2004.7080000000001</c:v>
                </c:pt>
                <c:pt idx="297">
                  <c:v>2004.7919999999999</c:v>
                </c:pt>
                <c:pt idx="298">
                  <c:v>2004.875</c:v>
                </c:pt>
                <c:pt idx="299">
                  <c:v>2004.9580000000001</c:v>
                </c:pt>
                <c:pt idx="300">
                  <c:v>2005.0419999999999</c:v>
                </c:pt>
                <c:pt idx="301">
                  <c:v>2005.125</c:v>
                </c:pt>
                <c:pt idx="302">
                  <c:v>2005.2080000000001</c:v>
                </c:pt>
                <c:pt idx="303">
                  <c:v>2005.2919999999999</c:v>
                </c:pt>
                <c:pt idx="304">
                  <c:v>2005.375</c:v>
                </c:pt>
                <c:pt idx="305">
                  <c:v>2005.4580000000001</c:v>
                </c:pt>
                <c:pt idx="306">
                  <c:v>2005.5419999999999</c:v>
                </c:pt>
                <c:pt idx="307">
                  <c:v>2005.625</c:v>
                </c:pt>
                <c:pt idx="308">
                  <c:v>2005.7080000000001</c:v>
                </c:pt>
                <c:pt idx="309">
                  <c:v>2005.7919999999999</c:v>
                </c:pt>
                <c:pt idx="310">
                  <c:v>2005.875</c:v>
                </c:pt>
                <c:pt idx="311">
                  <c:v>2005.9580000000001</c:v>
                </c:pt>
                <c:pt idx="312">
                  <c:v>2006.0419999999999</c:v>
                </c:pt>
                <c:pt idx="313">
                  <c:v>2006.125</c:v>
                </c:pt>
                <c:pt idx="314">
                  <c:v>2006.2080000000001</c:v>
                </c:pt>
                <c:pt idx="315">
                  <c:v>2006.2919999999999</c:v>
                </c:pt>
                <c:pt idx="316">
                  <c:v>2006.375</c:v>
                </c:pt>
                <c:pt idx="317">
                  <c:v>2006.4580000000001</c:v>
                </c:pt>
                <c:pt idx="318">
                  <c:v>2006.5419999999999</c:v>
                </c:pt>
                <c:pt idx="319">
                  <c:v>2006.625</c:v>
                </c:pt>
                <c:pt idx="320">
                  <c:v>2006.7080000000001</c:v>
                </c:pt>
                <c:pt idx="321">
                  <c:v>2006.7919999999999</c:v>
                </c:pt>
                <c:pt idx="322">
                  <c:v>2006.875</c:v>
                </c:pt>
                <c:pt idx="323">
                  <c:v>2006.9580000000001</c:v>
                </c:pt>
                <c:pt idx="324">
                  <c:v>2007.0419999999999</c:v>
                </c:pt>
                <c:pt idx="325">
                  <c:v>2007.125</c:v>
                </c:pt>
                <c:pt idx="326">
                  <c:v>2007.2080000000001</c:v>
                </c:pt>
                <c:pt idx="327">
                  <c:v>2007.2919999999999</c:v>
                </c:pt>
                <c:pt idx="328">
                  <c:v>2007.375</c:v>
                </c:pt>
                <c:pt idx="329">
                  <c:v>2007.4580000000001</c:v>
                </c:pt>
                <c:pt idx="330">
                  <c:v>2007.5419999999999</c:v>
                </c:pt>
                <c:pt idx="331">
                  <c:v>2007.625</c:v>
                </c:pt>
                <c:pt idx="332">
                  <c:v>2007.7080000000001</c:v>
                </c:pt>
                <c:pt idx="333">
                  <c:v>2007.7919999999999</c:v>
                </c:pt>
                <c:pt idx="334">
                  <c:v>2007.875</c:v>
                </c:pt>
                <c:pt idx="335">
                  <c:v>2007.9580000000001</c:v>
                </c:pt>
                <c:pt idx="336">
                  <c:v>2008.0419999999999</c:v>
                </c:pt>
                <c:pt idx="337">
                  <c:v>2008.125</c:v>
                </c:pt>
                <c:pt idx="338">
                  <c:v>2008.2080000000001</c:v>
                </c:pt>
                <c:pt idx="339">
                  <c:v>2008.2919999999999</c:v>
                </c:pt>
                <c:pt idx="340">
                  <c:v>2008.375</c:v>
                </c:pt>
                <c:pt idx="341">
                  <c:v>2008.4580000000001</c:v>
                </c:pt>
                <c:pt idx="342">
                  <c:v>2008.5419999999999</c:v>
                </c:pt>
                <c:pt idx="343">
                  <c:v>2008.625</c:v>
                </c:pt>
                <c:pt idx="344">
                  <c:v>2008.7080000000001</c:v>
                </c:pt>
                <c:pt idx="345">
                  <c:v>2008.7919999999999</c:v>
                </c:pt>
                <c:pt idx="346">
                  <c:v>2008.875</c:v>
                </c:pt>
                <c:pt idx="347">
                  <c:v>2008.9580000000001</c:v>
                </c:pt>
                <c:pt idx="348">
                  <c:v>2009.0419999999999</c:v>
                </c:pt>
                <c:pt idx="349">
                  <c:v>2009.125</c:v>
                </c:pt>
                <c:pt idx="350">
                  <c:v>2009.2080000000001</c:v>
                </c:pt>
                <c:pt idx="351">
                  <c:v>2009.2919999999999</c:v>
                </c:pt>
                <c:pt idx="352">
                  <c:v>2009.375</c:v>
                </c:pt>
                <c:pt idx="353">
                  <c:v>2009.4580000000001</c:v>
                </c:pt>
                <c:pt idx="354">
                  <c:v>2009.5419999999999</c:v>
                </c:pt>
                <c:pt idx="355">
                  <c:v>2009.625</c:v>
                </c:pt>
                <c:pt idx="356">
                  <c:v>2009.7080000000001</c:v>
                </c:pt>
                <c:pt idx="357">
                  <c:v>2009.7919999999999</c:v>
                </c:pt>
                <c:pt idx="358">
                  <c:v>2009.875</c:v>
                </c:pt>
                <c:pt idx="359">
                  <c:v>2009.9580000000001</c:v>
                </c:pt>
                <c:pt idx="360">
                  <c:v>2010.0419999999999</c:v>
                </c:pt>
                <c:pt idx="361">
                  <c:v>2010.125</c:v>
                </c:pt>
                <c:pt idx="362">
                  <c:v>2010.2080000000001</c:v>
                </c:pt>
                <c:pt idx="363">
                  <c:v>2010.2919999999999</c:v>
                </c:pt>
                <c:pt idx="364">
                  <c:v>2010.375</c:v>
                </c:pt>
                <c:pt idx="365">
                  <c:v>2010.4580000000001</c:v>
                </c:pt>
                <c:pt idx="366">
                  <c:v>2010.5419999999999</c:v>
                </c:pt>
                <c:pt idx="367">
                  <c:v>2010.625</c:v>
                </c:pt>
                <c:pt idx="368">
                  <c:v>2010.7080000000001</c:v>
                </c:pt>
                <c:pt idx="369">
                  <c:v>2010.7919999999999</c:v>
                </c:pt>
                <c:pt idx="370">
                  <c:v>2010.875</c:v>
                </c:pt>
                <c:pt idx="371">
                  <c:v>2010.9580000000001</c:v>
                </c:pt>
                <c:pt idx="372">
                  <c:v>2011.0419999999999</c:v>
                </c:pt>
                <c:pt idx="373">
                  <c:v>2011.125</c:v>
                </c:pt>
                <c:pt idx="374">
                  <c:v>2011.2080000000001</c:v>
                </c:pt>
                <c:pt idx="375">
                  <c:v>2011.2919999999999</c:v>
                </c:pt>
                <c:pt idx="376">
                  <c:v>2011.375</c:v>
                </c:pt>
                <c:pt idx="377">
                  <c:v>2011.4580000000001</c:v>
                </c:pt>
                <c:pt idx="378">
                  <c:v>2011.5419999999999</c:v>
                </c:pt>
                <c:pt idx="379">
                  <c:v>2011.625</c:v>
                </c:pt>
                <c:pt idx="380">
                  <c:v>2011.7080000000001</c:v>
                </c:pt>
                <c:pt idx="381">
                  <c:v>2011.7919999999999</c:v>
                </c:pt>
                <c:pt idx="382">
                  <c:v>2011.875</c:v>
                </c:pt>
                <c:pt idx="383">
                  <c:v>2011.9580000000001</c:v>
                </c:pt>
                <c:pt idx="384">
                  <c:v>2012.0419999999999</c:v>
                </c:pt>
                <c:pt idx="385">
                  <c:v>2012.125</c:v>
                </c:pt>
                <c:pt idx="386">
                  <c:v>2012.2080000000001</c:v>
                </c:pt>
                <c:pt idx="387">
                  <c:v>2012.2919999999999</c:v>
                </c:pt>
                <c:pt idx="388">
                  <c:v>2012.375</c:v>
                </c:pt>
                <c:pt idx="389">
                  <c:v>2012.4580000000001</c:v>
                </c:pt>
                <c:pt idx="390">
                  <c:v>2012.5419999999999</c:v>
                </c:pt>
                <c:pt idx="391">
                  <c:v>2012.625</c:v>
                </c:pt>
                <c:pt idx="392">
                  <c:v>2012.7080000000001</c:v>
                </c:pt>
                <c:pt idx="393">
                  <c:v>2012.7919999999999</c:v>
                </c:pt>
                <c:pt idx="394">
                  <c:v>2012.875</c:v>
                </c:pt>
                <c:pt idx="395">
                  <c:v>2012.9580000000001</c:v>
                </c:pt>
                <c:pt idx="396">
                  <c:v>2013.0419999999999</c:v>
                </c:pt>
                <c:pt idx="397">
                  <c:v>2013.125</c:v>
                </c:pt>
                <c:pt idx="398">
                  <c:v>2013.2080000000001</c:v>
                </c:pt>
                <c:pt idx="399">
                  <c:v>2013.2919999999999</c:v>
                </c:pt>
                <c:pt idx="400">
                  <c:v>2013.375</c:v>
                </c:pt>
                <c:pt idx="401">
                  <c:v>2013.4580000000001</c:v>
                </c:pt>
                <c:pt idx="402">
                  <c:v>2013.5419999999999</c:v>
                </c:pt>
                <c:pt idx="403">
                  <c:v>2013.625</c:v>
                </c:pt>
                <c:pt idx="404">
                  <c:v>2013.7080000000001</c:v>
                </c:pt>
                <c:pt idx="405">
                  <c:v>2013.7919999999999</c:v>
                </c:pt>
                <c:pt idx="406">
                  <c:v>2013.875</c:v>
                </c:pt>
                <c:pt idx="407">
                  <c:v>2013.9580000000001</c:v>
                </c:pt>
                <c:pt idx="408">
                  <c:v>2014.0419999999999</c:v>
                </c:pt>
                <c:pt idx="409">
                  <c:v>2014.125</c:v>
                </c:pt>
                <c:pt idx="410">
                  <c:v>2014.2080000000001</c:v>
                </c:pt>
                <c:pt idx="411">
                  <c:v>2014.2919999999999</c:v>
                </c:pt>
                <c:pt idx="412">
                  <c:v>2014.375</c:v>
                </c:pt>
                <c:pt idx="413">
                  <c:v>2014.4580000000001</c:v>
                </c:pt>
                <c:pt idx="414">
                  <c:v>2014.5419999999999</c:v>
                </c:pt>
                <c:pt idx="415">
                  <c:v>2014.625</c:v>
                </c:pt>
                <c:pt idx="416">
                  <c:v>2014.7080000000001</c:v>
                </c:pt>
                <c:pt idx="417">
                  <c:v>2014.7919999999999</c:v>
                </c:pt>
                <c:pt idx="418">
                  <c:v>2014.875</c:v>
                </c:pt>
                <c:pt idx="419">
                  <c:v>2014.9580000000001</c:v>
                </c:pt>
                <c:pt idx="420">
                  <c:v>2015.0419999999999</c:v>
                </c:pt>
                <c:pt idx="421">
                  <c:v>2015.125</c:v>
                </c:pt>
                <c:pt idx="422">
                  <c:v>2015.2080000000001</c:v>
                </c:pt>
                <c:pt idx="423">
                  <c:v>2015.2919999999999</c:v>
                </c:pt>
                <c:pt idx="424">
                  <c:v>2015.375</c:v>
                </c:pt>
                <c:pt idx="425">
                  <c:v>2015.4580000000001</c:v>
                </c:pt>
                <c:pt idx="426">
                  <c:v>2015.5419999999999</c:v>
                </c:pt>
                <c:pt idx="427">
                  <c:v>2015.625</c:v>
                </c:pt>
                <c:pt idx="428">
                  <c:v>2015.7080000000001</c:v>
                </c:pt>
                <c:pt idx="429">
                  <c:v>2015.7919999999999</c:v>
                </c:pt>
                <c:pt idx="430">
                  <c:v>2015.875</c:v>
                </c:pt>
                <c:pt idx="431">
                  <c:v>2015.9580000000001</c:v>
                </c:pt>
                <c:pt idx="432">
                  <c:v>2016.0419999999999</c:v>
                </c:pt>
                <c:pt idx="433">
                  <c:v>2016.125</c:v>
                </c:pt>
                <c:pt idx="434">
                  <c:v>2016.2080000000001</c:v>
                </c:pt>
                <c:pt idx="435">
                  <c:v>2016.2919999999999</c:v>
                </c:pt>
                <c:pt idx="436">
                  <c:v>2016.375</c:v>
                </c:pt>
                <c:pt idx="437">
                  <c:v>2016.4580000000001</c:v>
                </c:pt>
                <c:pt idx="438">
                  <c:v>2016.5419999999999</c:v>
                </c:pt>
                <c:pt idx="439">
                  <c:v>2016.625</c:v>
                </c:pt>
                <c:pt idx="440">
                  <c:v>2016.7080000000001</c:v>
                </c:pt>
                <c:pt idx="441">
                  <c:v>2016.7919999999999</c:v>
                </c:pt>
                <c:pt idx="442">
                  <c:v>2016.875</c:v>
                </c:pt>
                <c:pt idx="443">
                  <c:v>2016.9580000000001</c:v>
                </c:pt>
                <c:pt idx="444">
                  <c:v>2017.0419999999999</c:v>
                </c:pt>
                <c:pt idx="445">
                  <c:v>2017.125</c:v>
                </c:pt>
                <c:pt idx="446">
                  <c:v>2017.2080000000001</c:v>
                </c:pt>
                <c:pt idx="447">
                  <c:v>2017.2919999999999</c:v>
                </c:pt>
                <c:pt idx="448">
                  <c:v>2017.375</c:v>
                </c:pt>
                <c:pt idx="449">
                  <c:v>2017.4580000000001</c:v>
                </c:pt>
                <c:pt idx="450">
                  <c:v>2017.5419999999999</c:v>
                </c:pt>
              </c:numCache>
            </c:numRef>
          </c:xVal>
          <c:yVal>
            <c:numRef>
              <c:f>'Mesures CO2'!$D$4:$D$454</c:f>
              <c:numCache>
                <c:formatCode>General</c:formatCode>
                <c:ptCount val="451"/>
                <c:pt idx="0">
                  <c:v>338.45</c:v>
                </c:pt>
                <c:pt idx="1">
                  <c:v>339.15</c:v>
                </c:pt>
                <c:pt idx="2">
                  <c:v>339.46</c:v>
                </c:pt>
                <c:pt idx="3">
                  <c:v>339.86</c:v>
                </c:pt>
                <c:pt idx="4">
                  <c:v>340.29</c:v>
                </c:pt>
                <c:pt idx="5">
                  <c:v>339.86</c:v>
                </c:pt>
                <c:pt idx="6">
                  <c:v>338.34</c:v>
                </c:pt>
                <c:pt idx="7">
                  <c:v>337.12</c:v>
                </c:pt>
                <c:pt idx="8">
                  <c:v>336.95</c:v>
                </c:pt>
                <c:pt idx="9">
                  <c:v>337.71</c:v>
                </c:pt>
                <c:pt idx="10">
                  <c:v>338.83</c:v>
                </c:pt>
                <c:pt idx="11">
                  <c:v>339.54</c:v>
                </c:pt>
                <c:pt idx="12">
                  <c:v>340.09</c:v>
                </c:pt>
                <c:pt idx="13">
                  <c:v>340.65</c:v>
                </c:pt>
                <c:pt idx="14">
                  <c:v>341.28</c:v>
                </c:pt>
                <c:pt idx="15">
                  <c:v>341.57</c:v>
                </c:pt>
                <c:pt idx="16">
                  <c:v>341.29</c:v>
                </c:pt>
                <c:pt idx="17">
                  <c:v>340.49</c:v>
                </c:pt>
                <c:pt idx="18">
                  <c:v>339.1</c:v>
                </c:pt>
                <c:pt idx="19">
                  <c:v>337.97</c:v>
                </c:pt>
                <c:pt idx="20">
                  <c:v>337.86</c:v>
                </c:pt>
                <c:pt idx="21">
                  <c:v>338.96</c:v>
                </c:pt>
                <c:pt idx="22">
                  <c:v>340.07</c:v>
                </c:pt>
                <c:pt idx="23">
                  <c:v>340.64</c:v>
                </c:pt>
                <c:pt idx="24">
                  <c:v>341.27</c:v>
                </c:pt>
                <c:pt idx="25">
                  <c:v>341.85</c:v>
                </c:pt>
                <c:pt idx="26">
                  <c:v>342.13</c:v>
                </c:pt>
                <c:pt idx="27">
                  <c:v>342.42</c:v>
                </c:pt>
                <c:pt idx="28">
                  <c:v>342.27</c:v>
                </c:pt>
                <c:pt idx="29">
                  <c:v>341.39</c:v>
                </c:pt>
                <c:pt idx="30">
                  <c:v>339.66</c:v>
                </c:pt>
                <c:pt idx="31">
                  <c:v>338.02</c:v>
                </c:pt>
                <c:pt idx="32">
                  <c:v>338.08</c:v>
                </c:pt>
                <c:pt idx="33">
                  <c:v>339.53</c:v>
                </c:pt>
                <c:pt idx="34">
                  <c:v>340.86</c:v>
                </c:pt>
                <c:pt idx="35">
                  <c:v>341.68</c:v>
                </c:pt>
                <c:pt idx="36">
                  <c:v>342.27</c:v>
                </c:pt>
                <c:pt idx="37">
                  <c:v>342.64</c:v>
                </c:pt>
                <c:pt idx="38">
                  <c:v>342.93</c:v>
                </c:pt>
                <c:pt idx="39">
                  <c:v>343.42</c:v>
                </c:pt>
                <c:pt idx="40">
                  <c:v>343.75</c:v>
                </c:pt>
                <c:pt idx="41">
                  <c:v>343.41</c:v>
                </c:pt>
                <c:pt idx="42">
                  <c:v>342.05</c:v>
                </c:pt>
                <c:pt idx="43">
                  <c:v>340.53</c:v>
                </c:pt>
                <c:pt idx="44">
                  <c:v>340.44</c:v>
                </c:pt>
                <c:pt idx="45">
                  <c:v>341.67</c:v>
                </c:pt>
                <c:pt idx="46">
                  <c:v>342.74</c:v>
                </c:pt>
                <c:pt idx="47">
                  <c:v>343.39</c:v>
                </c:pt>
                <c:pt idx="48">
                  <c:v>344.22</c:v>
                </c:pt>
                <c:pt idx="49">
                  <c:v>344.73</c:v>
                </c:pt>
                <c:pt idx="50">
                  <c:v>344.86</c:v>
                </c:pt>
                <c:pt idx="51">
                  <c:v>345.09</c:v>
                </c:pt>
                <c:pt idx="52">
                  <c:v>345.24</c:v>
                </c:pt>
                <c:pt idx="53">
                  <c:v>344.47</c:v>
                </c:pt>
                <c:pt idx="54">
                  <c:v>343.11</c:v>
                </c:pt>
                <c:pt idx="55">
                  <c:v>342.13</c:v>
                </c:pt>
                <c:pt idx="56">
                  <c:v>342.04</c:v>
                </c:pt>
                <c:pt idx="57">
                  <c:v>342.91</c:v>
                </c:pt>
                <c:pt idx="58">
                  <c:v>344.08</c:v>
                </c:pt>
                <c:pt idx="59">
                  <c:v>344.92</c:v>
                </c:pt>
                <c:pt idx="60">
                  <c:v>345.27</c:v>
                </c:pt>
                <c:pt idx="61">
                  <c:v>345.71</c:v>
                </c:pt>
                <c:pt idx="62">
                  <c:v>346.55</c:v>
                </c:pt>
                <c:pt idx="63">
                  <c:v>346.84</c:v>
                </c:pt>
                <c:pt idx="64">
                  <c:v>346.68</c:v>
                </c:pt>
                <c:pt idx="65">
                  <c:v>346.18</c:v>
                </c:pt>
                <c:pt idx="66">
                  <c:v>344.86</c:v>
                </c:pt>
                <c:pt idx="67">
                  <c:v>343.37</c:v>
                </c:pt>
                <c:pt idx="68">
                  <c:v>343.3</c:v>
                </c:pt>
                <c:pt idx="69">
                  <c:v>344.56</c:v>
                </c:pt>
                <c:pt idx="70">
                  <c:v>345.69</c:v>
                </c:pt>
                <c:pt idx="71">
                  <c:v>346.45</c:v>
                </c:pt>
                <c:pt idx="72">
                  <c:v>347.01</c:v>
                </c:pt>
                <c:pt idx="73">
                  <c:v>347.23</c:v>
                </c:pt>
                <c:pt idx="74">
                  <c:v>347.6</c:v>
                </c:pt>
                <c:pt idx="75">
                  <c:v>348.13</c:v>
                </c:pt>
                <c:pt idx="76">
                  <c:v>348.23</c:v>
                </c:pt>
                <c:pt idx="77">
                  <c:v>347.68</c:v>
                </c:pt>
                <c:pt idx="78">
                  <c:v>346.22</c:v>
                </c:pt>
                <c:pt idx="79">
                  <c:v>344.84</c:v>
                </c:pt>
                <c:pt idx="80">
                  <c:v>344.77</c:v>
                </c:pt>
                <c:pt idx="81">
                  <c:v>345.95</c:v>
                </c:pt>
                <c:pt idx="82">
                  <c:v>347.22</c:v>
                </c:pt>
                <c:pt idx="83">
                  <c:v>347.68</c:v>
                </c:pt>
                <c:pt idx="84">
                  <c:v>347.94</c:v>
                </c:pt>
                <c:pt idx="85">
                  <c:v>348.49</c:v>
                </c:pt>
                <c:pt idx="86">
                  <c:v>349.21</c:v>
                </c:pt>
                <c:pt idx="87">
                  <c:v>349.91</c:v>
                </c:pt>
                <c:pt idx="88">
                  <c:v>350.2</c:v>
                </c:pt>
                <c:pt idx="89">
                  <c:v>349.41</c:v>
                </c:pt>
                <c:pt idx="90">
                  <c:v>347.81</c:v>
                </c:pt>
                <c:pt idx="91">
                  <c:v>346.57</c:v>
                </c:pt>
                <c:pt idx="92">
                  <c:v>346.65</c:v>
                </c:pt>
                <c:pt idx="93">
                  <c:v>347.93</c:v>
                </c:pt>
                <c:pt idx="94">
                  <c:v>349.2</c:v>
                </c:pt>
                <c:pt idx="95">
                  <c:v>350.16</c:v>
                </c:pt>
                <c:pt idx="96">
                  <c:v>350.87</c:v>
                </c:pt>
                <c:pt idx="97">
                  <c:v>351.43</c:v>
                </c:pt>
                <c:pt idx="98">
                  <c:v>351.81</c:v>
                </c:pt>
                <c:pt idx="99">
                  <c:v>352.26</c:v>
                </c:pt>
                <c:pt idx="100">
                  <c:v>352.43</c:v>
                </c:pt>
                <c:pt idx="101">
                  <c:v>351.75</c:v>
                </c:pt>
                <c:pt idx="102">
                  <c:v>350.27</c:v>
                </c:pt>
                <c:pt idx="103">
                  <c:v>349.07</c:v>
                </c:pt>
                <c:pt idx="104">
                  <c:v>349.27</c:v>
                </c:pt>
                <c:pt idx="105">
                  <c:v>350.45</c:v>
                </c:pt>
                <c:pt idx="106">
                  <c:v>351.62</c:v>
                </c:pt>
                <c:pt idx="107">
                  <c:v>352.48</c:v>
                </c:pt>
                <c:pt idx="108">
                  <c:v>353.03</c:v>
                </c:pt>
                <c:pt idx="109">
                  <c:v>353.49</c:v>
                </c:pt>
                <c:pt idx="110">
                  <c:v>354.04</c:v>
                </c:pt>
                <c:pt idx="111">
                  <c:v>354.42</c:v>
                </c:pt>
                <c:pt idx="112">
                  <c:v>354.23</c:v>
                </c:pt>
                <c:pt idx="113">
                  <c:v>353.29</c:v>
                </c:pt>
                <c:pt idx="114">
                  <c:v>351.58</c:v>
                </c:pt>
                <c:pt idx="115">
                  <c:v>350.19</c:v>
                </c:pt>
                <c:pt idx="116">
                  <c:v>350.52</c:v>
                </c:pt>
                <c:pt idx="117">
                  <c:v>351.81</c:v>
                </c:pt>
                <c:pt idx="118">
                  <c:v>352.98</c:v>
                </c:pt>
                <c:pt idx="119">
                  <c:v>353.84</c:v>
                </c:pt>
                <c:pt idx="120">
                  <c:v>354.39</c:v>
                </c:pt>
                <c:pt idx="121">
                  <c:v>354.78</c:v>
                </c:pt>
                <c:pt idx="122">
                  <c:v>355.08</c:v>
                </c:pt>
                <c:pt idx="123">
                  <c:v>355.4</c:v>
                </c:pt>
                <c:pt idx="124">
                  <c:v>355.31</c:v>
                </c:pt>
                <c:pt idx="125">
                  <c:v>354.24</c:v>
                </c:pt>
                <c:pt idx="126">
                  <c:v>352.63</c:v>
                </c:pt>
                <c:pt idx="127">
                  <c:v>351.5</c:v>
                </c:pt>
                <c:pt idx="128">
                  <c:v>351.71</c:v>
                </c:pt>
                <c:pt idx="129">
                  <c:v>353.1</c:v>
                </c:pt>
                <c:pt idx="130">
                  <c:v>354.34</c:v>
                </c:pt>
                <c:pt idx="131">
                  <c:v>355.09</c:v>
                </c:pt>
                <c:pt idx="132">
                  <c:v>355.66</c:v>
                </c:pt>
                <c:pt idx="133">
                  <c:v>356.08</c:v>
                </c:pt>
                <c:pt idx="134">
                  <c:v>356.54</c:v>
                </c:pt>
                <c:pt idx="135">
                  <c:v>357.02</c:v>
                </c:pt>
                <c:pt idx="136">
                  <c:v>357</c:v>
                </c:pt>
                <c:pt idx="137">
                  <c:v>356.08</c:v>
                </c:pt>
                <c:pt idx="138">
                  <c:v>354.43</c:v>
                </c:pt>
                <c:pt idx="139">
                  <c:v>352.96</c:v>
                </c:pt>
                <c:pt idx="140">
                  <c:v>352.83</c:v>
                </c:pt>
                <c:pt idx="141">
                  <c:v>353.9</c:v>
                </c:pt>
                <c:pt idx="142">
                  <c:v>355.06</c:v>
                </c:pt>
                <c:pt idx="143">
                  <c:v>355.85</c:v>
                </c:pt>
                <c:pt idx="144">
                  <c:v>356.42</c:v>
                </c:pt>
                <c:pt idx="145">
                  <c:v>356.8</c:v>
                </c:pt>
                <c:pt idx="146">
                  <c:v>357.16</c:v>
                </c:pt>
                <c:pt idx="147">
                  <c:v>357.64</c:v>
                </c:pt>
                <c:pt idx="148">
                  <c:v>357.73</c:v>
                </c:pt>
                <c:pt idx="149">
                  <c:v>356.77</c:v>
                </c:pt>
                <c:pt idx="150">
                  <c:v>355.09</c:v>
                </c:pt>
                <c:pt idx="151">
                  <c:v>353.59</c:v>
                </c:pt>
                <c:pt idx="152">
                  <c:v>353.49</c:v>
                </c:pt>
                <c:pt idx="153">
                  <c:v>354.7</c:v>
                </c:pt>
                <c:pt idx="154">
                  <c:v>355.87</c:v>
                </c:pt>
                <c:pt idx="155">
                  <c:v>356.62</c:v>
                </c:pt>
                <c:pt idx="156">
                  <c:v>357.08</c:v>
                </c:pt>
                <c:pt idx="157">
                  <c:v>357.41</c:v>
                </c:pt>
                <c:pt idx="158">
                  <c:v>357.82</c:v>
                </c:pt>
                <c:pt idx="159">
                  <c:v>358.29</c:v>
                </c:pt>
                <c:pt idx="160">
                  <c:v>358.23</c:v>
                </c:pt>
                <c:pt idx="161">
                  <c:v>357.22</c:v>
                </c:pt>
                <c:pt idx="162">
                  <c:v>355.63</c:v>
                </c:pt>
                <c:pt idx="163">
                  <c:v>354.34</c:v>
                </c:pt>
                <c:pt idx="164">
                  <c:v>354.35</c:v>
                </c:pt>
                <c:pt idx="165">
                  <c:v>355.59</c:v>
                </c:pt>
                <c:pt idx="166">
                  <c:v>356.83</c:v>
                </c:pt>
                <c:pt idx="167">
                  <c:v>357.72</c:v>
                </c:pt>
                <c:pt idx="168">
                  <c:v>358.34</c:v>
                </c:pt>
                <c:pt idx="169">
                  <c:v>358.87</c:v>
                </c:pt>
                <c:pt idx="170">
                  <c:v>359.22</c:v>
                </c:pt>
                <c:pt idx="171">
                  <c:v>359.58</c:v>
                </c:pt>
                <c:pt idx="172">
                  <c:v>359.62</c:v>
                </c:pt>
                <c:pt idx="173">
                  <c:v>358.68</c:v>
                </c:pt>
                <c:pt idx="174">
                  <c:v>357.15</c:v>
                </c:pt>
                <c:pt idx="175">
                  <c:v>355.94</c:v>
                </c:pt>
                <c:pt idx="176">
                  <c:v>355.9</c:v>
                </c:pt>
                <c:pt idx="177">
                  <c:v>357.14</c:v>
                </c:pt>
                <c:pt idx="178">
                  <c:v>358.57</c:v>
                </c:pt>
                <c:pt idx="179">
                  <c:v>359.44</c:v>
                </c:pt>
                <c:pt idx="180">
                  <c:v>360</c:v>
                </c:pt>
                <c:pt idx="181">
                  <c:v>360.46</c:v>
                </c:pt>
                <c:pt idx="182">
                  <c:v>360.89</c:v>
                </c:pt>
                <c:pt idx="183">
                  <c:v>361.36</c:v>
                </c:pt>
                <c:pt idx="184">
                  <c:v>361.32</c:v>
                </c:pt>
                <c:pt idx="185">
                  <c:v>360.48</c:v>
                </c:pt>
                <c:pt idx="186">
                  <c:v>358.85</c:v>
                </c:pt>
                <c:pt idx="187">
                  <c:v>357.56</c:v>
                </c:pt>
                <c:pt idx="188">
                  <c:v>357.9</c:v>
                </c:pt>
                <c:pt idx="189">
                  <c:v>359.29</c:v>
                </c:pt>
                <c:pt idx="190">
                  <c:v>360.62</c:v>
                </c:pt>
                <c:pt idx="191">
                  <c:v>361.5</c:v>
                </c:pt>
                <c:pt idx="192">
                  <c:v>361.99</c:v>
                </c:pt>
                <c:pt idx="193">
                  <c:v>362.35</c:v>
                </c:pt>
                <c:pt idx="194">
                  <c:v>362.67</c:v>
                </c:pt>
                <c:pt idx="195">
                  <c:v>363</c:v>
                </c:pt>
                <c:pt idx="196">
                  <c:v>363.14</c:v>
                </c:pt>
                <c:pt idx="197">
                  <c:v>362.74</c:v>
                </c:pt>
                <c:pt idx="198">
                  <c:v>361.43</c:v>
                </c:pt>
                <c:pt idx="199">
                  <c:v>359.92</c:v>
                </c:pt>
                <c:pt idx="200">
                  <c:v>359.56</c:v>
                </c:pt>
                <c:pt idx="201">
                  <c:v>360.52</c:v>
                </c:pt>
                <c:pt idx="202">
                  <c:v>361.63</c:v>
                </c:pt>
                <c:pt idx="203">
                  <c:v>362.49</c:v>
                </c:pt>
                <c:pt idx="204">
                  <c:v>363.13</c:v>
                </c:pt>
                <c:pt idx="205">
                  <c:v>363.51</c:v>
                </c:pt>
                <c:pt idx="206">
                  <c:v>363.86</c:v>
                </c:pt>
                <c:pt idx="207">
                  <c:v>364.34</c:v>
                </c:pt>
                <c:pt idx="208">
                  <c:v>364.38</c:v>
                </c:pt>
                <c:pt idx="209">
                  <c:v>363.49</c:v>
                </c:pt>
                <c:pt idx="210">
                  <c:v>361.81</c:v>
                </c:pt>
                <c:pt idx="211">
                  <c:v>360.28</c:v>
                </c:pt>
                <c:pt idx="212">
                  <c:v>360.27</c:v>
                </c:pt>
                <c:pt idx="213">
                  <c:v>361.79</c:v>
                </c:pt>
                <c:pt idx="214">
                  <c:v>363.46</c:v>
                </c:pt>
                <c:pt idx="215">
                  <c:v>364.51</c:v>
                </c:pt>
                <c:pt idx="216">
                  <c:v>365.07</c:v>
                </c:pt>
                <c:pt idx="217">
                  <c:v>365.44</c:v>
                </c:pt>
                <c:pt idx="218">
                  <c:v>365.82</c:v>
                </c:pt>
                <c:pt idx="219">
                  <c:v>366.41</c:v>
                </c:pt>
                <c:pt idx="220">
                  <c:v>366.71</c:v>
                </c:pt>
                <c:pt idx="221">
                  <c:v>366.11</c:v>
                </c:pt>
                <c:pt idx="222">
                  <c:v>364.68</c:v>
                </c:pt>
                <c:pt idx="223">
                  <c:v>363.63</c:v>
                </c:pt>
                <c:pt idx="224">
                  <c:v>363.86</c:v>
                </c:pt>
                <c:pt idx="225">
                  <c:v>365.16</c:v>
                </c:pt>
                <c:pt idx="226">
                  <c:v>366.42</c:v>
                </c:pt>
                <c:pt idx="227">
                  <c:v>367.28</c:v>
                </c:pt>
                <c:pt idx="228">
                  <c:v>367.95</c:v>
                </c:pt>
                <c:pt idx="229">
                  <c:v>368.34</c:v>
                </c:pt>
                <c:pt idx="230">
                  <c:v>368.73</c:v>
                </c:pt>
                <c:pt idx="231">
                  <c:v>369.12</c:v>
                </c:pt>
                <c:pt idx="232">
                  <c:v>369.03</c:v>
                </c:pt>
                <c:pt idx="233">
                  <c:v>368.19</c:v>
                </c:pt>
                <c:pt idx="234">
                  <c:v>366.53</c:v>
                </c:pt>
                <c:pt idx="235">
                  <c:v>365.16</c:v>
                </c:pt>
                <c:pt idx="236">
                  <c:v>365.27</c:v>
                </c:pt>
                <c:pt idx="237">
                  <c:v>366.58</c:v>
                </c:pt>
                <c:pt idx="238">
                  <c:v>367.89</c:v>
                </c:pt>
                <c:pt idx="239">
                  <c:v>368.72</c:v>
                </c:pt>
                <c:pt idx="240">
                  <c:v>369.21</c:v>
                </c:pt>
                <c:pt idx="241">
                  <c:v>369.46</c:v>
                </c:pt>
                <c:pt idx="242">
                  <c:v>369.78</c:v>
                </c:pt>
                <c:pt idx="243">
                  <c:v>370.18</c:v>
                </c:pt>
                <c:pt idx="244">
                  <c:v>370.08</c:v>
                </c:pt>
                <c:pt idx="245">
                  <c:v>369.17</c:v>
                </c:pt>
                <c:pt idx="246">
                  <c:v>367.79</c:v>
                </c:pt>
                <c:pt idx="247">
                  <c:v>366.63</c:v>
                </c:pt>
                <c:pt idx="248">
                  <c:v>366.57</c:v>
                </c:pt>
                <c:pt idx="249">
                  <c:v>367.78</c:v>
                </c:pt>
                <c:pt idx="250">
                  <c:v>369.12</c:v>
                </c:pt>
                <c:pt idx="251">
                  <c:v>369.92</c:v>
                </c:pt>
                <c:pt idx="252">
                  <c:v>370.52</c:v>
                </c:pt>
                <c:pt idx="253">
                  <c:v>371</c:v>
                </c:pt>
                <c:pt idx="254">
                  <c:v>371.4</c:v>
                </c:pt>
                <c:pt idx="255">
                  <c:v>371.72</c:v>
                </c:pt>
                <c:pt idx="256">
                  <c:v>371.63</c:v>
                </c:pt>
                <c:pt idx="257">
                  <c:v>370.69</c:v>
                </c:pt>
                <c:pt idx="258">
                  <c:v>369.29</c:v>
                </c:pt>
                <c:pt idx="259">
                  <c:v>368.15</c:v>
                </c:pt>
                <c:pt idx="260">
                  <c:v>368.2</c:v>
                </c:pt>
                <c:pt idx="261">
                  <c:v>369.55</c:v>
                </c:pt>
                <c:pt idx="262">
                  <c:v>370.89</c:v>
                </c:pt>
                <c:pt idx="263">
                  <c:v>371.8</c:v>
                </c:pt>
                <c:pt idx="264">
                  <c:v>372.33</c:v>
                </c:pt>
                <c:pt idx="265">
                  <c:v>372.73</c:v>
                </c:pt>
                <c:pt idx="266">
                  <c:v>373.21</c:v>
                </c:pt>
                <c:pt idx="267">
                  <c:v>373.56</c:v>
                </c:pt>
                <c:pt idx="268">
                  <c:v>373.53</c:v>
                </c:pt>
                <c:pt idx="269">
                  <c:v>372.66</c:v>
                </c:pt>
                <c:pt idx="270">
                  <c:v>371.25</c:v>
                </c:pt>
                <c:pt idx="271">
                  <c:v>370.2</c:v>
                </c:pt>
                <c:pt idx="272">
                  <c:v>370.52</c:v>
                </c:pt>
                <c:pt idx="273">
                  <c:v>371.79</c:v>
                </c:pt>
                <c:pt idx="274">
                  <c:v>373.11</c:v>
                </c:pt>
                <c:pt idx="275">
                  <c:v>374.09</c:v>
                </c:pt>
                <c:pt idx="276">
                  <c:v>374.79</c:v>
                </c:pt>
                <c:pt idx="277">
                  <c:v>375.3</c:v>
                </c:pt>
                <c:pt idx="278">
                  <c:v>375.71</c:v>
                </c:pt>
                <c:pt idx="279">
                  <c:v>376.2</c:v>
                </c:pt>
                <c:pt idx="280">
                  <c:v>376.36</c:v>
                </c:pt>
                <c:pt idx="281">
                  <c:v>375.53</c:v>
                </c:pt>
                <c:pt idx="282">
                  <c:v>373.98</c:v>
                </c:pt>
                <c:pt idx="283">
                  <c:v>372.74</c:v>
                </c:pt>
                <c:pt idx="284">
                  <c:v>372.9</c:v>
                </c:pt>
                <c:pt idx="285">
                  <c:v>374.17</c:v>
                </c:pt>
                <c:pt idx="286">
                  <c:v>375.47</c:v>
                </c:pt>
                <c:pt idx="287">
                  <c:v>376.34</c:v>
                </c:pt>
                <c:pt idx="288">
                  <c:v>377.02</c:v>
                </c:pt>
                <c:pt idx="289">
                  <c:v>377.53</c:v>
                </c:pt>
                <c:pt idx="290">
                  <c:v>377.96</c:v>
                </c:pt>
                <c:pt idx="291">
                  <c:v>378.3</c:v>
                </c:pt>
                <c:pt idx="292">
                  <c:v>378.23</c:v>
                </c:pt>
                <c:pt idx="293">
                  <c:v>377.35</c:v>
                </c:pt>
                <c:pt idx="294">
                  <c:v>375.81</c:v>
                </c:pt>
                <c:pt idx="295">
                  <c:v>374.33</c:v>
                </c:pt>
                <c:pt idx="296">
                  <c:v>374.22</c:v>
                </c:pt>
                <c:pt idx="297">
                  <c:v>375.56</c:v>
                </c:pt>
                <c:pt idx="298">
                  <c:v>377.03</c:v>
                </c:pt>
                <c:pt idx="299">
                  <c:v>377.98</c:v>
                </c:pt>
                <c:pt idx="300">
                  <c:v>378.54</c:v>
                </c:pt>
                <c:pt idx="301">
                  <c:v>379.09</c:v>
                </c:pt>
                <c:pt idx="302">
                  <c:v>379.69</c:v>
                </c:pt>
                <c:pt idx="303">
                  <c:v>380.16</c:v>
                </c:pt>
                <c:pt idx="304">
                  <c:v>380.27</c:v>
                </c:pt>
                <c:pt idx="305">
                  <c:v>379.45</c:v>
                </c:pt>
                <c:pt idx="306">
                  <c:v>377.78</c:v>
                </c:pt>
                <c:pt idx="307">
                  <c:v>376.55</c:v>
                </c:pt>
                <c:pt idx="308">
                  <c:v>376.58</c:v>
                </c:pt>
                <c:pt idx="309">
                  <c:v>377.89</c:v>
                </c:pt>
                <c:pt idx="310">
                  <c:v>379.35</c:v>
                </c:pt>
                <c:pt idx="311">
                  <c:v>380.34</c:v>
                </c:pt>
                <c:pt idx="312">
                  <c:v>381.09</c:v>
                </c:pt>
                <c:pt idx="313">
                  <c:v>381.72</c:v>
                </c:pt>
                <c:pt idx="314">
                  <c:v>382.12</c:v>
                </c:pt>
                <c:pt idx="315">
                  <c:v>382.46</c:v>
                </c:pt>
                <c:pt idx="316">
                  <c:v>382.41</c:v>
                </c:pt>
                <c:pt idx="317">
                  <c:v>381.54</c:v>
                </c:pt>
                <c:pt idx="318">
                  <c:v>379.88</c:v>
                </c:pt>
                <c:pt idx="319">
                  <c:v>378.3</c:v>
                </c:pt>
                <c:pt idx="320">
                  <c:v>378.42</c:v>
                </c:pt>
                <c:pt idx="321">
                  <c:v>379.84</c:v>
                </c:pt>
                <c:pt idx="322">
                  <c:v>381.21</c:v>
                </c:pt>
                <c:pt idx="323">
                  <c:v>382.18</c:v>
                </c:pt>
                <c:pt idx="324">
                  <c:v>382.81</c:v>
                </c:pt>
                <c:pt idx="325">
                  <c:v>383.31</c:v>
                </c:pt>
                <c:pt idx="326">
                  <c:v>383.78</c:v>
                </c:pt>
                <c:pt idx="327">
                  <c:v>384.04</c:v>
                </c:pt>
                <c:pt idx="328">
                  <c:v>383.91</c:v>
                </c:pt>
                <c:pt idx="329">
                  <c:v>383.07</c:v>
                </c:pt>
                <c:pt idx="330">
                  <c:v>381.36</c:v>
                </c:pt>
                <c:pt idx="331">
                  <c:v>380.06</c:v>
                </c:pt>
                <c:pt idx="332">
                  <c:v>380.45</c:v>
                </c:pt>
                <c:pt idx="333">
                  <c:v>381.86</c:v>
                </c:pt>
                <c:pt idx="334">
                  <c:v>383.2</c:v>
                </c:pt>
                <c:pt idx="335">
                  <c:v>384.21</c:v>
                </c:pt>
                <c:pt idx="336">
                  <c:v>384.99</c:v>
                </c:pt>
                <c:pt idx="337">
                  <c:v>385.49</c:v>
                </c:pt>
                <c:pt idx="338">
                  <c:v>385.89</c:v>
                </c:pt>
                <c:pt idx="339">
                  <c:v>386.29</c:v>
                </c:pt>
                <c:pt idx="340">
                  <c:v>386.26</c:v>
                </c:pt>
                <c:pt idx="341">
                  <c:v>385.34</c:v>
                </c:pt>
                <c:pt idx="342">
                  <c:v>383.87</c:v>
                </c:pt>
                <c:pt idx="343">
                  <c:v>382.54</c:v>
                </c:pt>
                <c:pt idx="344">
                  <c:v>382.3</c:v>
                </c:pt>
                <c:pt idx="345">
                  <c:v>383.43</c:v>
                </c:pt>
                <c:pt idx="346">
                  <c:v>384.92</c:v>
                </c:pt>
                <c:pt idx="347">
                  <c:v>386.01</c:v>
                </c:pt>
                <c:pt idx="348">
                  <c:v>386.8</c:v>
                </c:pt>
                <c:pt idx="349">
                  <c:v>387.26</c:v>
                </c:pt>
                <c:pt idx="350">
                  <c:v>387.49</c:v>
                </c:pt>
                <c:pt idx="351">
                  <c:v>387.77</c:v>
                </c:pt>
                <c:pt idx="352">
                  <c:v>387.73</c:v>
                </c:pt>
                <c:pt idx="353">
                  <c:v>386.74</c:v>
                </c:pt>
                <c:pt idx="354">
                  <c:v>384.8</c:v>
                </c:pt>
                <c:pt idx="355">
                  <c:v>383.42</c:v>
                </c:pt>
                <c:pt idx="356">
                  <c:v>383.72</c:v>
                </c:pt>
                <c:pt idx="357">
                  <c:v>385.28</c:v>
                </c:pt>
                <c:pt idx="358">
                  <c:v>386.74</c:v>
                </c:pt>
                <c:pt idx="359">
                  <c:v>387.63</c:v>
                </c:pt>
                <c:pt idx="360">
                  <c:v>388.42</c:v>
                </c:pt>
                <c:pt idx="361">
                  <c:v>389.14</c:v>
                </c:pt>
                <c:pt idx="362">
                  <c:v>389.48</c:v>
                </c:pt>
                <c:pt idx="363">
                  <c:v>389.77</c:v>
                </c:pt>
                <c:pt idx="364">
                  <c:v>389.74</c:v>
                </c:pt>
                <c:pt idx="365">
                  <c:v>388.8</c:v>
                </c:pt>
                <c:pt idx="366">
                  <c:v>387.16</c:v>
                </c:pt>
                <c:pt idx="367">
                  <c:v>386.04</c:v>
                </c:pt>
                <c:pt idx="368">
                  <c:v>386.5</c:v>
                </c:pt>
                <c:pt idx="369">
                  <c:v>388.06</c:v>
                </c:pt>
                <c:pt idx="370">
                  <c:v>389.43</c:v>
                </c:pt>
                <c:pt idx="371">
                  <c:v>390.19</c:v>
                </c:pt>
                <c:pt idx="372">
                  <c:v>390.74</c:v>
                </c:pt>
                <c:pt idx="373">
                  <c:v>391.15</c:v>
                </c:pt>
                <c:pt idx="374">
                  <c:v>391.46</c:v>
                </c:pt>
                <c:pt idx="375">
                  <c:v>391.84</c:v>
                </c:pt>
                <c:pt idx="376">
                  <c:v>391.87</c:v>
                </c:pt>
                <c:pt idx="377">
                  <c:v>390.95</c:v>
                </c:pt>
                <c:pt idx="378">
                  <c:v>389.01</c:v>
                </c:pt>
                <c:pt idx="379">
                  <c:v>387.68</c:v>
                </c:pt>
                <c:pt idx="380">
                  <c:v>388.08</c:v>
                </c:pt>
                <c:pt idx="381">
                  <c:v>389.66</c:v>
                </c:pt>
                <c:pt idx="382">
                  <c:v>391.02</c:v>
                </c:pt>
                <c:pt idx="383">
                  <c:v>391.84</c:v>
                </c:pt>
                <c:pt idx="384">
                  <c:v>392.41</c:v>
                </c:pt>
                <c:pt idx="385">
                  <c:v>392.99</c:v>
                </c:pt>
                <c:pt idx="386">
                  <c:v>393.53</c:v>
                </c:pt>
                <c:pt idx="387">
                  <c:v>393.8</c:v>
                </c:pt>
                <c:pt idx="388">
                  <c:v>393.68</c:v>
                </c:pt>
                <c:pt idx="389">
                  <c:v>392.63</c:v>
                </c:pt>
                <c:pt idx="390">
                  <c:v>390.81</c:v>
                </c:pt>
                <c:pt idx="391">
                  <c:v>389.7</c:v>
                </c:pt>
                <c:pt idx="392">
                  <c:v>390.35</c:v>
                </c:pt>
                <c:pt idx="393">
                  <c:v>391.97</c:v>
                </c:pt>
                <c:pt idx="394">
                  <c:v>393.37</c:v>
                </c:pt>
                <c:pt idx="395">
                  <c:v>394.17</c:v>
                </c:pt>
                <c:pt idx="396">
                  <c:v>394.86</c:v>
                </c:pt>
                <c:pt idx="397">
                  <c:v>395.49</c:v>
                </c:pt>
                <c:pt idx="398">
                  <c:v>396.07</c:v>
                </c:pt>
                <c:pt idx="399">
                  <c:v>396.52</c:v>
                </c:pt>
                <c:pt idx="400">
                  <c:v>396.53</c:v>
                </c:pt>
                <c:pt idx="401">
                  <c:v>395.74</c:v>
                </c:pt>
                <c:pt idx="402">
                  <c:v>394.27</c:v>
                </c:pt>
                <c:pt idx="403">
                  <c:v>393.05</c:v>
                </c:pt>
                <c:pt idx="404">
                  <c:v>393.01</c:v>
                </c:pt>
                <c:pt idx="405">
                  <c:v>394.31</c:v>
                </c:pt>
                <c:pt idx="406">
                  <c:v>395.76</c:v>
                </c:pt>
                <c:pt idx="407">
                  <c:v>396.64</c:v>
                </c:pt>
                <c:pt idx="408">
                  <c:v>397.27</c:v>
                </c:pt>
                <c:pt idx="409">
                  <c:v>397.73</c:v>
                </c:pt>
                <c:pt idx="410">
                  <c:v>398.03</c:v>
                </c:pt>
                <c:pt idx="411">
                  <c:v>398.39</c:v>
                </c:pt>
                <c:pt idx="412">
                  <c:v>398.47</c:v>
                </c:pt>
                <c:pt idx="413">
                  <c:v>397.5</c:v>
                </c:pt>
                <c:pt idx="414">
                  <c:v>395.91</c:v>
                </c:pt>
                <c:pt idx="415">
                  <c:v>394.8</c:v>
                </c:pt>
                <c:pt idx="416">
                  <c:v>394.89</c:v>
                </c:pt>
                <c:pt idx="417">
                  <c:v>396.15</c:v>
                </c:pt>
                <c:pt idx="418">
                  <c:v>397.63</c:v>
                </c:pt>
                <c:pt idx="419">
                  <c:v>398.59</c:v>
                </c:pt>
                <c:pt idx="420">
                  <c:v>399.3</c:v>
                </c:pt>
                <c:pt idx="421">
                  <c:v>399.86</c:v>
                </c:pt>
                <c:pt idx="422">
                  <c:v>400.3</c:v>
                </c:pt>
                <c:pt idx="423">
                  <c:v>400.69</c:v>
                </c:pt>
                <c:pt idx="424">
                  <c:v>400.64</c:v>
                </c:pt>
                <c:pt idx="425">
                  <c:v>399.78</c:v>
                </c:pt>
                <c:pt idx="426">
                  <c:v>398.12</c:v>
                </c:pt>
                <c:pt idx="427">
                  <c:v>396.84</c:v>
                </c:pt>
                <c:pt idx="428">
                  <c:v>397.15</c:v>
                </c:pt>
                <c:pt idx="429">
                  <c:v>398.6</c:v>
                </c:pt>
                <c:pt idx="430">
                  <c:v>400.15</c:v>
                </c:pt>
                <c:pt idx="431">
                  <c:v>401.42</c:v>
                </c:pt>
                <c:pt idx="432">
                  <c:v>402.36</c:v>
                </c:pt>
                <c:pt idx="433">
                  <c:v>402.99</c:v>
                </c:pt>
                <c:pt idx="434">
                  <c:v>403.57</c:v>
                </c:pt>
                <c:pt idx="435">
                  <c:v>404.09</c:v>
                </c:pt>
                <c:pt idx="436">
                  <c:v>404.16</c:v>
                </c:pt>
                <c:pt idx="437">
                  <c:v>403.36</c:v>
                </c:pt>
                <c:pt idx="438">
                  <c:v>401.83</c:v>
                </c:pt>
                <c:pt idx="439">
                  <c:v>400.53</c:v>
                </c:pt>
                <c:pt idx="440">
                  <c:v>400.69</c:v>
                </c:pt>
                <c:pt idx="441">
                  <c:v>402.14</c:v>
                </c:pt>
                <c:pt idx="442">
                  <c:v>403.51</c:v>
                </c:pt>
                <c:pt idx="443">
                  <c:v>404.42</c:v>
                </c:pt>
                <c:pt idx="444">
                  <c:v>405.12</c:v>
                </c:pt>
                <c:pt idx="445">
                  <c:v>405.75</c:v>
                </c:pt>
                <c:pt idx="446">
                  <c:v>406.12</c:v>
                </c:pt>
                <c:pt idx="447">
                  <c:v>406.4</c:v>
                </c:pt>
                <c:pt idx="448">
                  <c:v>406.52</c:v>
                </c:pt>
                <c:pt idx="449">
                  <c:v>405.76</c:v>
                </c:pt>
                <c:pt idx="450">
                  <c:v>403.95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19392"/>
        <c:axId val="90819968"/>
      </c:scatterChart>
      <c:valAx>
        <c:axId val="90819392"/>
        <c:scaling>
          <c:orientation val="minMax"/>
          <c:min val="19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Date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0819968"/>
        <c:crosses val="autoZero"/>
        <c:crossBetween val="midCat"/>
      </c:valAx>
      <c:valAx>
        <c:axId val="90819968"/>
        <c:scaling>
          <c:orientation val="minMax"/>
          <c:max val="410"/>
          <c:min val="33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Taux en ppm</a:t>
                </a:r>
              </a:p>
            </c:rich>
          </c:tx>
          <c:layout>
            <c:manualLayout>
              <c:xMode val="edge"/>
              <c:yMode val="edge"/>
              <c:x val="7.9215532012774439E-2"/>
              <c:y val="7.059575886347539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0819392"/>
        <c:crosses val="autoZero"/>
        <c:crossBetween val="midCat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2000" b="1" i="0" u="none" strike="noStrike" baseline="0">
                <a:solidFill>
                  <a:srgbClr val="FF0000"/>
                </a:solidFill>
                <a:latin typeface="Calibri"/>
              </a:rPr>
              <a:t>CO2  </a:t>
            </a:r>
            <a:r>
              <a:rPr lang="fr-FR" sz="2000" b="1" i="0" u="none" strike="noStrike" baseline="0">
                <a:solidFill>
                  <a:srgbClr val="000000"/>
                </a:solidFill>
                <a:latin typeface="Calibri"/>
              </a:rPr>
              <a:t>versus  ≈ </a:t>
            </a:r>
            <a:r>
              <a:rPr lang="fr-FR" sz="2000" b="1" i="0" u="none" strike="noStrike" baseline="0">
                <a:solidFill>
                  <a:srgbClr val="0066CC"/>
                </a:solidFill>
                <a:latin typeface="Calibri"/>
              </a:rPr>
              <a:t>0,25 % eau</a:t>
            </a:r>
          </a:p>
        </c:rich>
      </c:tx>
      <c:layout>
        <c:manualLayout>
          <c:xMode val="edge"/>
          <c:yMode val="edge"/>
          <c:x val="0.36445014327337522"/>
          <c:y val="0.42028199757858553"/>
        </c:manualLayout>
      </c:layout>
      <c:overlay val="0"/>
      <c:spPr>
        <a:solidFill>
          <a:schemeClr val="accent1">
            <a:lumMod val="20000"/>
            <a:lumOff val="80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8.9678167911414544E-2"/>
          <c:y val="0.13698705111258894"/>
          <c:w val="0.88023948723147805"/>
          <c:h val="0.7302694545302704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'Mesures CO2'!$C$4:$C$454</c:f>
              <c:numCache>
                <c:formatCode>General</c:formatCode>
                <c:ptCount val="451"/>
                <c:pt idx="0">
                  <c:v>1980.0419999999999</c:v>
                </c:pt>
                <c:pt idx="1">
                  <c:v>1980.125</c:v>
                </c:pt>
                <c:pt idx="2">
                  <c:v>1980.2080000000001</c:v>
                </c:pt>
                <c:pt idx="3">
                  <c:v>1980.2919999999999</c:v>
                </c:pt>
                <c:pt idx="4">
                  <c:v>1980.375</c:v>
                </c:pt>
                <c:pt idx="5">
                  <c:v>1980.4580000000001</c:v>
                </c:pt>
                <c:pt idx="6">
                  <c:v>1980.5419999999999</c:v>
                </c:pt>
                <c:pt idx="7">
                  <c:v>1980.625</c:v>
                </c:pt>
                <c:pt idx="8">
                  <c:v>1980.7080000000001</c:v>
                </c:pt>
                <c:pt idx="9">
                  <c:v>1980.7919999999999</c:v>
                </c:pt>
                <c:pt idx="10">
                  <c:v>1980.875</c:v>
                </c:pt>
                <c:pt idx="11">
                  <c:v>1980.9580000000001</c:v>
                </c:pt>
                <c:pt idx="12">
                  <c:v>1981.0419999999999</c:v>
                </c:pt>
                <c:pt idx="13">
                  <c:v>1981.125</c:v>
                </c:pt>
                <c:pt idx="14">
                  <c:v>1981.2080000000001</c:v>
                </c:pt>
                <c:pt idx="15">
                  <c:v>1981.2919999999999</c:v>
                </c:pt>
                <c:pt idx="16">
                  <c:v>1981.375</c:v>
                </c:pt>
                <c:pt idx="17">
                  <c:v>1981.4580000000001</c:v>
                </c:pt>
                <c:pt idx="18">
                  <c:v>1981.5419999999999</c:v>
                </c:pt>
                <c:pt idx="19">
                  <c:v>1981.625</c:v>
                </c:pt>
                <c:pt idx="20">
                  <c:v>1981.7080000000001</c:v>
                </c:pt>
                <c:pt idx="21">
                  <c:v>1981.7919999999999</c:v>
                </c:pt>
                <c:pt idx="22">
                  <c:v>1981.875</c:v>
                </c:pt>
                <c:pt idx="23">
                  <c:v>1981.9580000000001</c:v>
                </c:pt>
                <c:pt idx="24">
                  <c:v>1982.0419999999999</c:v>
                </c:pt>
                <c:pt idx="25">
                  <c:v>1982.125</c:v>
                </c:pt>
                <c:pt idx="26">
                  <c:v>1982.2080000000001</c:v>
                </c:pt>
                <c:pt idx="27">
                  <c:v>1982.2919999999999</c:v>
                </c:pt>
                <c:pt idx="28">
                  <c:v>1982.375</c:v>
                </c:pt>
                <c:pt idx="29">
                  <c:v>1982.4580000000001</c:v>
                </c:pt>
                <c:pt idx="30">
                  <c:v>1982.5419999999999</c:v>
                </c:pt>
                <c:pt idx="31">
                  <c:v>1982.625</c:v>
                </c:pt>
                <c:pt idx="32">
                  <c:v>1982.7080000000001</c:v>
                </c:pt>
                <c:pt idx="33">
                  <c:v>1982.7919999999999</c:v>
                </c:pt>
                <c:pt idx="34">
                  <c:v>1982.875</c:v>
                </c:pt>
                <c:pt idx="35">
                  <c:v>1982.9580000000001</c:v>
                </c:pt>
                <c:pt idx="36">
                  <c:v>1983.0419999999999</c:v>
                </c:pt>
                <c:pt idx="37">
                  <c:v>1983.125</c:v>
                </c:pt>
                <c:pt idx="38">
                  <c:v>1983.2080000000001</c:v>
                </c:pt>
                <c:pt idx="39">
                  <c:v>1983.2919999999999</c:v>
                </c:pt>
                <c:pt idx="40">
                  <c:v>1983.375</c:v>
                </c:pt>
                <c:pt idx="41">
                  <c:v>1983.4580000000001</c:v>
                </c:pt>
                <c:pt idx="42">
                  <c:v>1983.5419999999999</c:v>
                </c:pt>
                <c:pt idx="43">
                  <c:v>1983.625</c:v>
                </c:pt>
                <c:pt idx="44">
                  <c:v>1983.7080000000001</c:v>
                </c:pt>
                <c:pt idx="45">
                  <c:v>1983.7919999999999</c:v>
                </c:pt>
                <c:pt idx="46">
                  <c:v>1983.875</c:v>
                </c:pt>
                <c:pt idx="47">
                  <c:v>1983.9580000000001</c:v>
                </c:pt>
                <c:pt idx="48">
                  <c:v>1984.0419999999999</c:v>
                </c:pt>
                <c:pt idx="49">
                  <c:v>1984.125</c:v>
                </c:pt>
                <c:pt idx="50">
                  <c:v>1984.2080000000001</c:v>
                </c:pt>
                <c:pt idx="51">
                  <c:v>1984.2919999999999</c:v>
                </c:pt>
                <c:pt idx="52">
                  <c:v>1984.375</c:v>
                </c:pt>
                <c:pt idx="53">
                  <c:v>1984.4580000000001</c:v>
                </c:pt>
                <c:pt idx="54">
                  <c:v>1984.5419999999999</c:v>
                </c:pt>
                <c:pt idx="55">
                  <c:v>1984.625</c:v>
                </c:pt>
                <c:pt idx="56">
                  <c:v>1984.7080000000001</c:v>
                </c:pt>
                <c:pt idx="57">
                  <c:v>1984.7919999999999</c:v>
                </c:pt>
                <c:pt idx="58">
                  <c:v>1984.875</c:v>
                </c:pt>
                <c:pt idx="59">
                  <c:v>1984.9580000000001</c:v>
                </c:pt>
                <c:pt idx="60">
                  <c:v>1985.0419999999999</c:v>
                </c:pt>
                <c:pt idx="61">
                  <c:v>1985.125</c:v>
                </c:pt>
                <c:pt idx="62">
                  <c:v>1985.2080000000001</c:v>
                </c:pt>
                <c:pt idx="63">
                  <c:v>1985.2919999999999</c:v>
                </c:pt>
                <c:pt idx="64">
                  <c:v>1985.375</c:v>
                </c:pt>
                <c:pt idx="65">
                  <c:v>1985.4580000000001</c:v>
                </c:pt>
                <c:pt idx="66">
                  <c:v>1985.5419999999999</c:v>
                </c:pt>
                <c:pt idx="67">
                  <c:v>1985.625</c:v>
                </c:pt>
                <c:pt idx="68">
                  <c:v>1985.7080000000001</c:v>
                </c:pt>
                <c:pt idx="69">
                  <c:v>1985.7919999999999</c:v>
                </c:pt>
                <c:pt idx="70">
                  <c:v>1985.875</c:v>
                </c:pt>
                <c:pt idx="71">
                  <c:v>1985.9580000000001</c:v>
                </c:pt>
                <c:pt idx="72">
                  <c:v>1986.0419999999999</c:v>
                </c:pt>
                <c:pt idx="73">
                  <c:v>1986.125</c:v>
                </c:pt>
                <c:pt idx="74">
                  <c:v>1986.2080000000001</c:v>
                </c:pt>
                <c:pt idx="75">
                  <c:v>1986.2919999999999</c:v>
                </c:pt>
                <c:pt idx="76">
                  <c:v>1986.375</c:v>
                </c:pt>
                <c:pt idx="77">
                  <c:v>1986.4580000000001</c:v>
                </c:pt>
                <c:pt idx="78">
                  <c:v>1986.5419999999999</c:v>
                </c:pt>
                <c:pt idx="79">
                  <c:v>1986.625</c:v>
                </c:pt>
                <c:pt idx="80">
                  <c:v>1986.7080000000001</c:v>
                </c:pt>
                <c:pt idx="81">
                  <c:v>1986.7919999999999</c:v>
                </c:pt>
                <c:pt idx="82">
                  <c:v>1986.875</c:v>
                </c:pt>
                <c:pt idx="83">
                  <c:v>1986.9580000000001</c:v>
                </c:pt>
                <c:pt idx="84">
                  <c:v>1987.0419999999999</c:v>
                </c:pt>
                <c:pt idx="85">
                  <c:v>1987.125</c:v>
                </c:pt>
                <c:pt idx="86">
                  <c:v>1987.2080000000001</c:v>
                </c:pt>
                <c:pt idx="87">
                  <c:v>1987.2919999999999</c:v>
                </c:pt>
                <c:pt idx="88">
                  <c:v>1987.375</c:v>
                </c:pt>
                <c:pt idx="89">
                  <c:v>1987.4580000000001</c:v>
                </c:pt>
                <c:pt idx="90">
                  <c:v>1987.5419999999999</c:v>
                </c:pt>
                <c:pt idx="91">
                  <c:v>1987.625</c:v>
                </c:pt>
                <c:pt idx="92">
                  <c:v>1987.7080000000001</c:v>
                </c:pt>
                <c:pt idx="93">
                  <c:v>1987.7919999999999</c:v>
                </c:pt>
                <c:pt idx="94">
                  <c:v>1987.875</c:v>
                </c:pt>
                <c:pt idx="95">
                  <c:v>1987.9580000000001</c:v>
                </c:pt>
                <c:pt idx="96">
                  <c:v>1988.0419999999999</c:v>
                </c:pt>
                <c:pt idx="97">
                  <c:v>1988.125</c:v>
                </c:pt>
                <c:pt idx="98">
                  <c:v>1988.2080000000001</c:v>
                </c:pt>
                <c:pt idx="99">
                  <c:v>1988.2919999999999</c:v>
                </c:pt>
                <c:pt idx="100">
                  <c:v>1988.375</c:v>
                </c:pt>
                <c:pt idx="101">
                  <c:v>1988.4580000000001</c:v>
                </c:pt>
                <c:pt idx="102">
                  <c:v>1988.5419999999999</c:v>
                </c:pt>
                <c:pt idx="103">
                  <c:v>1988.625</c:v>
                </c:pt>
                <c:pt idx="104">
                  <c:v>1988.7080000000001</c:v>
                </c:pt>
                <c:pt idx="105">
                  <c:v>1988.7919999999999</c:v>
                </c:pt>
                <c:pt idx="106">
                  <c:v>1988.875</c:v>
                </c:pt>
                <c:pt idx="107">
                  <c:v>1988.9580000000001</c:v>
                </c:pt>
                <c:pt idx="108">
                  <c:v>1989.0419999999999</c:v>
                </c:pt>
                <c:pt idx="109">
                  <c:v>1989.125</c:v>
                </c:pt>
                <c:pt idx="110">
                  <c:v>1989.2080000000001</c:v>
                </c:pt>
                <c:pt idx="111">
                  <c:v>1989.2919999999999</c:v>
                </c:pt>
                <c:pt idx="112">
                  <c:v>1989.375</c:v>
                </c:pt>
                <c:pt idx="113">
                  <c:v>1989.4580000000001</c:v>
                </c:pt>
                <c:pt idx="114">
                  <c:v>1989.5419999999999</c:v>
                </c:pt>
                <c:pt idx="115">
                  <c:v>1989.625</c:v>
                </c:pt>
                <c:pt idx="116">
                  <c:v>1989.7080000000001</c:v>
                </c:pt>
                <c:pt idx="117">
                  <c:v>1989.7919999999999</c:v>
                </c:pt>
                <c:pt idx="118">
                  <c:v>1989.875</c:v>
                </c:pt>
                <c:pt idx="119">
                  <c:v>1989.9580000000001</c:v>
                </c:pt>
                <c:pt idx="120">
                  <c:v>1990.0419999999999</c:v>
                </c:pt>
                <c:pt idx="121">
                  <c:v>1990.125</c:v>
                </c:pt>
                <c:pt idx="122">
                  <c:v>1990.2080000000001</c:v>
                </c:pt>
                <c:pt idx="123">
                  <c:v>1990.2919999999999</c:v>
                </c:pt>
                <c:pt idx="124">
                  <c:v>1990.375</c:v>
                </c:pt>
                <c:pt idx="125">
                  <c:v>1990.4580000000001</c:v>
                </c:pt>
                <c:pt idx="126">
                  <c:v>1990.5419999999999</c:v>
                </c:pt>
                <c:pt idx="127">
                  <c:v>1990.625</c:v>
                </c:pt>
                <c:pt idx="128">
                  <c:v>1990.7080000000001</c:v>
                </c:pt>
                <c:pt idx="129">
                  <c:v>1990.7919999999999</c:v>
                </c:pt>
                <c:pt idx="130">
                  <c:v>1990.875</c:v>
                </c:pt>
                <c:pt idx="131">
                  <c:v>1990.9580000000001</c:v>
                </c:pt>
                <c:pt idx="132">
                  <c:v>1991.0419999999999</c:v>
                </c:pt>
                <c:pt idx="133">
                  <c:v>1991.125</c:v>
                </c:pt>
                <c:pt idx="134">
                  <c:v>1991.2080000000001</c:v>
                </c:pt>
                <c:pt idx="135">
                  <c:v>1991.2919999999999</c:v>
                </c:pt>
                <c:pt idx="136">
                  <c:v>1991.375</c:v>
                </c:pt>
                <c:pt idx="137">
                  <c:v>1991.4580000000001</c:v>
                </c:pt>
                <c:pt idx="138">
                  <c:v>1991.5419999999999</c:v>
                </c:pt>
                <c:pt idx="139">
                  <c:v>1991.625</c:v>
                </c:pt>
                <c:pt idx="140">
                  <c:v>1991.7080000000001</c:v>
                </c:pt>
                <c:pt idx="141">
                  <c:v>1991.7919999999999</c:v>
                </c:pt>
                <c:pt idx="142">
                  <c:v>1991.875</c:v>
                </c:pt>
                <c:pt idx="143">
                  <c:v>1991.9580000000001</c:v>
                </c:pt>
                <c:pt idx="144">
                  <c:v>1992.0419999999999</c:v>
                </c:pt>
                <c:pt idx="145">
                  <c:v>1992.125</c:v>
                </c:pt>
                <c:pt idx="146">
                  <c:v>1992.2080000000001</c:v>
                </c:pt>
                <c:pt idx="147">
                  <c:v>1992.2919999999999</c:v>
                </c:pt>
                <c:pt idx="148">
                  <c:v>1992.375</c:v>
                </c:pt>
                <c:pt idx="149">
                  <c:v>1992.4580000000001</c:v>
                </c:pt>
                <c:pt idx="150">
                  <c:v>1992.5419999999999</c:v>
                </c:pt>
                <c:pt idx="151">
                  <c:v>1992.625</c:v>
                </c:pt>
                <c:pt idx="152">
                  <c:v>1992.7080000000001</c:v>
                </c:pt>
                <c:pt idx="153">
                  <c:v>1992.7919999999999</c:v>
                </c:pt>
                <c:pt idx="154">
                  <c:v>1992.875</c:v>
                </c:pt>
                <c:pt idx="155">
                  <c:v>1992.9580000000001</c:v>
                </c:pt>
                <c:pt idx="156">
                  <c:v>1993.0419999999999</c:v>
                </c:pt>
                <c:pt idx="157">
                  <c:v>1993.125</c:v>
                </c:pt>
                <c:pt idx="158">
                  <c:v>1993.2080000000001</c:v>
                </c:pt>
                <c:pt idx="159">
                  <c:v>1993.2919999999999</c:v>
                </c:pt>
                <c:pt idx="160">
                  <c:v>1993.375</c:v>
                </c:pt>
                <c:pt idx="161">
                  <c:v>1993.4580000000001</c:v>
                </c:pt>
                <c:pt idx="162">
                  <c:v>1993.5419999999999</c:v>
                </c:pt>
                <c:pt idx="163">
                  <c:v>1993.625</c:v>
                </c:pt>
                <c:pt idx="164">
                  <c:v>1993.7080000000001</c:v>
                </c:pt>
                <c:pt idx="165">
                  <c:v>1993.7919999999999</c:v>
                </c:pt>
                <c:pt idx="166">
                  <c:v>1993.875</c:v>
                </c:pt>
                <c:pt idx="167">
                  <c:v>1993.9580000000001</c:v>
                </c:pt>
                <c:pt idx="168">
                  <c:v>1994.0419999999999</c:v>
                </c:pt>
                <c:pt idx="169">
                  <c:v>1994.125</c:v>
                </c:pt>
                <c:pt idx="170">
                  <c:v>1994.2080000000001</c:v>
                </c:pt>
                <c:pt idx="171">
                  <c:v>1994.2919999999999</c:v>
                </c:pt>
                <c:pt idx="172">
                  <c:v>1994.375</c:v>
                </c:pt>
                <c:pt idx="173">
                  <c:v>1994.4580000000001</c:v>
                </c:pt>
                <c:pt idx="174">
                  <c:v>1994.5419999999999</c:v>
                </c:pt>
                <c:pt idx="175">
                  <c:v>1994.625</c:v>
                </c:pt>
                <c:pt idx="176">
                  <c:v>1994.7080000000001</c:v>
                </c:pt>
                <c:pt idx="177">
                  <c:v>1994.7919999999999</c:v>
                </c:pt>
                <c:pt idx="178">
                  <c:v>1994.875</c:v>
                </c:pt>
                <c:pt idx="179">
                  <c:v>1994.9580000000001</c:v>
                </c:pt>
                <c:pt idx="180">
                  <c:v>1995.0419999999999</c:v>
                </c:pt>
                <c:pt idx="181">
                  <c:v>1995.125</c:v>
                </c:pt>
                <c:pt idx="182">
                  <c:v>1995.2080000000001</c:v>
                </c:pt>
                <c:pt idx="183">
                  <c:v>1995.2919999999999</c:v>
                </c:pt>
                <c:pt idx="184">
                  <c:v>1995.375</c:v>
                </c:pt>
                <c:pt idx="185">
                  <c:v>1995.4580000000001</c:v>
                </c:pt>
                <c:pt idx="186">
                  <c:v>1995.5419999999999</c:v>
                </c:pt>
                <c:pt idx="187">
                  <c:v>1995.625</c:v>
                </c:pt>
                <c:pt idx="188">
                  <c:v>1995.7080000000001</c:v>
                </c:pt>
                <c:pt idx="189">
                  <c:v>1995.7919999999999</c:v>
                </c:pt>
                <c:pt idx="190">
                  <c:v>1995.875</c:v>
                </c:pt>
                <c:pt idx="191">
                  <c:v>1995.9580000000001</c:v>
                </c:pt>
                <c:pt idx="192">
                  <c:v>1996.0419999999999</c:v>
                </c:pt>
                <c:pt idx="193">
                  <c:v>1996.125</c:v>
                </c:pt>
                <c:pt idx="194">
                  <c:v>1996.2080000000001</c:v>
                </c:pt>
                <c:pt idx="195">
                  <c:v>1996.2919999999999</c:v>
                </c:pt>
                <c:pt idx="196">
                  <c:v>1996.375</c:v>
                </c:pt>
                <c:pt idx="197">
                  <c:v>1996.4580000000001</c:v>
                </c:pt>
                <c:pt idx="198">
                  <c:v>1996.5419999999999</c:v>
                </c:pt>
                <c:pt idx="199">
                  <c:v>1996.625</c:v>
                </c:pt>
                <c:pt idx="200">
                  <c:v>1996.7080000000001</c:v>
                </c:pt>
                <c:pt idx="201">
                  <c:v>1996.7919999999999</c:v>
                </c:pt>
                <c:pt idx="202">
                  <c:v>1996.875</c:v>
                </c:pt>
                <c:pt idx="203">
                  <c:v>1996.9580000000001</c:v>
                </c:pt>
                <c:pt idx="204">
                  <c:v>1997.0419999999999</c:v>
                </c:pt>
                <c:pt idx="205">
                  <c:v>1997.125</c:v>
                </c:pt>
                <c:pt idx="206">
                  <c:v>1997.2080000000001</c:v>
                </c:pt>
                <c:pt idx="207">
                  <c:v>1997.2919999999999</c:v>
                </c:pt>
                <c:pt idx="208">
                  <c:v>1997.375</c:v>
                </c:pt>
                <c:pt idx="209">
                  <c:v>1997.4580000000001</c:v>
                </c:pt>
                <c:pt idx="210">
                  <c:v>1997.5419999999999</c:v>
                </c:pt>
                <c:pt idx="211">
                  <c:v>1997.625</c:v>
                </c:pt>
                <c:pt idx="212">
                  <c:v>1997.7080000000001</c:v>
                </c:pt>
                <c:pt idx="213">
                  <c:v>1997.7919999999999</c:v>
                </c:pt>
                <c:pt idx="214">
                  <c:v>1997.875</c:v>
                </c:pt>
                <c:pt idx="215">
                  <c:v>1997.9580000000001</c:v>
                </c:pt>
                <c:pt idx="216">
                  <c:v>1998.0419999999999</c:v>
                </c:pt>
                <c:pt idx="217">
                  <c:v>1998.125</c:v>
                </c:pt>
                <c:pt idx="218">
                  <c:v>1998.2080000000001</c:v>
                </c:pt>
                <c:pt idx="219">
                  <c:v>1998.2919999999999</c:v>
                </c:pt>
                <c:pt idx="220">
                  <c:v>1998.375</c:v>
                </c:pt>
                <c:pt idx="221">
                  <c:v>1998.4580000000001</c:v>
                </c:pt>
                <c:pt idx="222">
                  <c:v>1998.5419999999999</c:v>
                </c:pt>
                <c:pt idx="223">
                  <c:v>1998.625</c:v>
                </c:pt>
                <c:pt idx="224">
                  <c:v>1998.7080000000001</c:v>
                </c:pt>
                <c:pt idx="225">
                  <c:v>1998.7919999999999</c:v>
                </c:pt>
                <c:pt idx="226">
                  <c:v>1998.875</c:v>
                </c:pt>
                <c:pt idx="227">
                  <c:v>1998.9580000000001</c:v>
                </c:pt>
                <c:pt idx="228">
                  <c:v>1999.0419999999999</c:v>
                </c:pt>
                <c:pt idx="229">
                  <c:v>1999.125</c:v>
                </c:pt>
                <c:pt idx="230">
                  <c:v>1999.2080000000001</c:v>
                </c:pt>
                <c:pt idx="231">
                  <c:v>1999.2919999999999</c:v>
                </c:pt>
                <c:pt idx="232">
                  <c:v>1999.375</c:v>
                </c:pt>
                <c:pt idx="233">
                  <c:v>1999.4580000000001</c:v>
                </c:pt>
                <c:pt idx="234">
                  <c:v>1999.5419999999999</c:v>
                </c:pt>
                <c:pt idx="235">
                  <c:v>1999.625</c:v>
                </c:pt>
                <c:pt idx="236">
                  <c:v>1999.7080000000001</c:v>
                </c:pt>
                <c:pt idx="237">
                  <c:v>1999.7919999999999</c:v>
                </c:pt>
                <c:pt idx="238">
                  <c:v>1999.875</c:v>
                </c:pt>
                <c:pt idx="239">
                  <c:v>1999.9580000000001</c:v>
                </c:pt>
                <c:pt idx="240">
                  <c:v>2000.0419999999999</c:v>
                </c:pt>
                <c:pt idx="241">
                  <c:v>2000.125</c:v>
                </c:pt>
                <c:pt idx="242">
                  <c:v>2000.2080000000001</c:v>
                </c:pt>
                <c:pt idx="243">
                  <c:v>2000.2919999999999</c:v>
                </c:pt>
                <c:pt idx="244">
                  <c:v>2000.375</c:v>
                </c:pt>
                <c:pt idx="245">
                  <c:v>2000.4580000000001</c:v>
                </c:pt>
                <c:pt idx="246">
                  <c:v>2000.5419999999999</c:v>
                </c:pt>
                <c:pt idx="247">
                  <c:v>2000.625</c:v>
                </c:pt>
                <c:pt idx="248">
                  <c:v>2000.7080000000001</c:v>
                </c:pt>
                <c:pt idx="249">
                  <c:v>2000.7919999999999</c:v>
                </c:pt>
                <c:pt idx="250">
                  <c:v>2000.875</c:v>
                </c:pt>
                <c:pt idx="251">
                  <c:v>2000.9580000000001</c:v>
                </c:pt>
                <c:pt idx="252">
                  <c:v>2001.0419999999999</c:v>
                </c:pt>
                <c:pt idx="253">
                  <c:v>2001.125</c:v>
                </c:pt>
                <c:pt idx="254">
                  <c:v>2001.2080000000001</c:v>
                </c:pt>
                <c:pt idx="255">
                  <c:v>2001.2919999999999</c:v>
                </c:pt>
                <c:pt idx="256">
                  <c:v>2001.375</c:v>
                </c:pt>
                <c:pt idx="257">
                  <c:v>2001.4580000000001</c:v>
                </c:pt>
                <c:pt idx="258">
                  <c:v>2001.5419999999999</c:v>
                </c:pt>
                <c:pt idx="259">
                  <c:v>2001.625</c:v>
                </c:pt>
                <c:pt idx="260">
                  <c:v>2001.7080000000001</c:v>
                </c:pt>
                <c:pt idx="261">
                  <c:v>2001.7919999999999</c:v>
                </c:pt>
                <c:pt idx="262">
                  <c:v>2001.875</c:v>
                </c:pt>
                <c:pt idx="263">
                  <c:v>2001.9580000000001</c:v>
                </c:pt>
                <c:pt idx="264">
                  <c:v>2002.0419999999999</c:v>
                </c:pt>
                <c:pt idx="265">
                  <c:v>2002.125</c:v>
                </c:pt>
                <c:pt idx="266">
                  <c:v>2002.2080000000001</c:v>
                </c:pt>
                <c:pt idx="267">
                  <c:v>2002.2919999999999</c:v>
                </c:pt>
                <c:pt idx="268">
                  <c:v>2002.375</c:v>
                </c:pt>
                <c:pt idx="269">
                  <c:v>2002.4580000000001</c:v>
                </c:pt>
                <c:pt idx="270">
                  <c:v>2002.5419999999999</c:v>
                </c:pt>
                <c:pt idx="271">
                  <c:v>2002.625</c:v>
                </c:pt>
                <c:pt idx="272">
                  <c:v>2002.7080000000001</c:v>
                </c:pt>
                <c:pt idx="273">
                  <c:v>2002.7919999999999</c:v>
                </c:pt>
                <c:pt idx="274">
                  <c:v>2002.875</c:v>
                </c:pt>
                <c:pt idx="275">
                  <c:v>2002.9580000000001</c:v>
                </c:pt>
                <c:pt idx="276">
                  <c:v>2003.0419999999999</c:v>
                </c:pt>
                <c:pt idx="277">
                  <c:v>2003.125</c:v>
                </c:pt>
                <c:pt idx="278">
                  <c:v>2003.2080000000001</c:v>
                </c:pt>
                <c:pt idx="279">
                  <c:v>2003.2919999999999</c:v>
                </c:pt>
                <c:pt idx="280">
                  <c:v>2003.375</c:v>
                </c:pt>
                <c:pt idx="281">
                  <c:v>2003.4580000000001</c:v>
                </c:pt>
                <c:pt idx="282">
                  <c:v>2003.5419999999999</c:v>
                </c:pt>
                <c:pt idx="283">
                  <c:v>2003.625</c:v>
                </c:pt>
                <c:pt idx="284">
                  <c:v>2003.7080000000001</c:v>
                </c:pt>
                <c:pt idx="285">
                  <c:v>2003.7919999999999</c:v>
                </c:pt>
                <c:pt idx="286">
                  <c:v>2003.875</c:v>
                </c:pt>
                <c:pt idx="287">
                  <c:v>2003.9580000000001</c:v>
                </c:pt>
                <c:pt idx="288">
                  <c:v>2004.0419999999999</c:v>
                </c:pt>
                <c:pt idx="289">
                  <c:v>2004.125</c:v>
                </c:pt>
                <c:pt idx="290">
                  <c:v>2004.2080000000001</c:v>
                </c:pt>
                <c:pt idx="291">
                  <c:v>2004.2919999999999</c:v>
                </c:pt>
                <c:pt idx="292">
                  <c:v>2004.375</c:v>
                </c:pt>
                <c:pt idx="293">
                  <c:v>2004.4580000000001</c:v>
                </c:pt>
                <c:pt idx="294">
                  <c:v>2004.5419999999999</c:v>
                </c:pt>
                <c:pt idx="295">
                  <c:v>2004.625</c:v>
                </c:pt>
                <c:pt idx="296">
                  <c:v>2004.7080000000001</c:v>
                </c:pt>
                <c:pt idx="297">
                  <c:v>2004.7919999999999</c:v>
                </c:pt>
                <c:pt idx="298">
                  <c:v>2004.875</c:v>
                </c:pt>
                <c:pt idx="299">
                  <c:v>2004.9580000000001</c:v>
                </c:pt>
                <c:pt idx="300">
                  <c:v>2005.0419999999999</c:v>
                </c:pt>
                <c:pt idx="301">
                  <c:v>2005.125</c:v>
                </c:pt>
                <c:pt idx="302">
                  <c:v>2005.2080000000001</c:v>
                </c:pt>
                <c:pt idx="303">
                  <c:v>2005.2919999999999</c:v>
                </c:pt>
                <c:pt idx="304">
                  <c:v>2005.375</c:v>
                </c:pt>
                <c:pt idx="305">
                  <c:v>2005.4580000000001</c:v>
                </c:pt>
                <c:pt idx="306">
                  <c:v>2005.5419999999999</c:v>
                </c:pt>
                <c:pt idx="307">
                  <c:v>2005.625</c:v>
                </c:pt>
                <c:pt idx="308">
                  <c:v>2005.7080000000001</c:v>
                </c:pt>
                <c:pt idx="309">
                  <c:v>2005.7919999999999</c:v>
                </c:pt>
                <c:pt idx="310">
                  <c:v>2005.875</c:v>
                </c:pt>
                <c:pt idx="311">
                  <c:v>2005.9580000000001</c:v>
                </c:pt>
                <c:pt idx="312">
                  <c:v>2006.0419999999999</c:v>
                </c:pt>
                <c:pt idx="313">
                  <c:v>2006.125</c:v>
                </c:pt>
                <c:pt idx="314">
                  <c:v>2006.2080000000001</c:v>
                </c:pt>
                <c:pt idx="315">
                  <c:v>2006.2919999999999</c:v>
                </c:pt>
                <c:pt idx="316">
                  <c:v>2006.375</c:v>
                </c:pt>
                <c:pt idx="317">
                  <c:v>2006.4580000000001</c:v>
                </c:pt>
                <c:pt idx="318">
                  <c:v>2006.5419999999999</c:v>
                </c:pt>
                <c:pt idx="319">
                  <c:v>2006.625</c:v>
                </c:pt>
                <c:pt idx="320">
                  <c:v>2006.7080000000001</c:v>
                </c:pt>
                <c:pt idx="321">
                  <c:v>2006.7919999999999</c:v>
                </c:pt>
                <c:pt idx="322">
                  <c:v>2006.875</c:v>
                </c:pt>
                <c:pt idx="323">
                  <c:v>2006.9580000000001</c:v>
                </c:pt>
                <c:pt idx="324">
                  <c:v>2007.0419999999999</c:v>
                </c:pt>
                <c:pt idx="325">
                  <c:v>2007.125</c:v>
                </c:pt>
                <c:pt idx="326">
                  <c:v>2007.2080000000001</c:v>
                </c:pt>
                <c:pt idx="327">
                  <c:v>2007.2919999999999</c:v>
                </c:pt>
                <c:pt idx="328">
                  <c:v>2007.375</c:v>
                </c:pt>
                <c:pt idx="329">
                  <c:v>2007.4580000000001</c:v>
                </c:pt>
                <c:pt idx="330">
                  <c:v>2007.5419999999999</c:v>
                </c:pt>
                <c:pt idx="331">
                  <c:v>2007.625</c:v>
                </c:pt>
                <c:pt idx="332">
                  <c:v>2007.7080000000001</c:v>
                </c:pt>
                <c:pt idx="333">
                  <c:v>2007.7919999999999</c:v>
                </c:pt>
                <c:pt idx="334">
                  <c:v>2007.875</c:v>
                </c:pt>
                <c:pt idx="335">
                  <c:v>2007.9580000000001</c:v>
                </c:pt>
                <c:pt idx="336">
                  <c:v>2008.0419999999999</c:v>
                </c:pt>
                <c:pt idx="337">
                  <c:v>2008.125</c:v>
                </c:pt>
                <c:pt idx="338">
                  <c:v>2008.2080000000001</c:v>
                </c:pt>
                <c:pt idx="339">
                  <c:v>2008.2919999999999</c:v>
                </c:pt>
                <c:pt idx="340">
                  <c:v>2008.375</c:v>
                </c:pt>
                <c:pt idx="341">
                  <c:v>2008.4580000000001</c:v>
                </c:pt>
                <c:pt idx="342">
                  <c:v>2008.5419999999999</c:v>
                </c:pt>
                <c:pt idx="343">
                  <c:v>2008.625</c:v>
                </c:pt>
                <c:pt idx="344">
                  <c:v>2008.7080000000001</c:v>
                </c:pt>
                <c:pt idx="345">
                  <c:v>2008.7919999999999</c:v>
                </c:pt>
                <c:pt idx="346">
                  <c:v>2008.875</c:v>
                </c:pt>
                <c:pt idx="347">
                  <c:v>2008.9580000000001</c:v>
                </c:pt>
                <c:pt idx="348">
                  <c:v>2009.0419999999999</c:v>
                </c:pt>
                <c:pt idx="349">
                  <c:v>2009.125</c:v>
                </c:pt>
                <c:pt idx="350">
                  <c:v>2009.2080000000001</c:v>
                </c:pt>
                <c:pt idx="351">
                  <c:v>2009.2919999999999</c:v>
                </c:pt>
                <c:pt idx="352">
                  <c:v>2009.375</c:v>
                </c:pt>
                <c:pt idx="353">
                  <c:v>2009.4580000000001</c:v>
                </c:pt>
                <c:pt idx="354">
                  <c:v>2009.5419999999999</c:v>
                </c:pt>
                <c:pt idx="355">
                  <c:v>2009.625</c:v>
                </c:pt>
                <c:pt idx="356">
                  <c:v>2009.7080000000001</c:v>
                </c:pt>
                <c:pt idx="357">
                  <c:v>2009.7919999999999</c:v>
                </c:pt>
                <c:pt idx="358">
                  <c:v>2009.875</c:v>
                </c:pt>
                <c:pt idx="359">
                  <c:v>2009.9580000000001</c:v>
                </c:pt>
                <c:pt idx="360">
                  <c:v>2010.0419999999999</c:v>
                </c:pt>
                <c:pt idx="361">
                  <c:v>2010.125</c:v>
                </c:pt>
                <c:pt idx="362">
                  <c:v>2010.2080000000001</c:v>
                </c:pt>
                <c:pt idx="363">
                  <c:v>2010.2919999999999</c:v>
                </c:pt>
                <c:pt idx="364">
                  <c:v>2010.375</c:v>
                </c:pt>
                <c:pt idx="365">
                  <c:v>2010.4580000000001</c:v>
                </c:pt>
                <c:pt idx="366">
                  <c:v>2010.5419999999999</c:v>
                </c:pt>
                <c:pt idx="367">
                  <c:v>2010.625</c:v>
                </c:pt>
                <c:pt idx="368">
                  <c:v>2010.7080000000001</c:v>
                </c:pt>
                <c:pt idx="369">
                  <c:v>2010.7919999999999</c:v>
                </c:pt>
                <c:pt idx="370">
                  <c:v>2010.875</c:v>
                </c:pt>
                <c:pt idx="371">
                  <c:v>2010.9580000000001</c:v>
                </c:pt>
                <c:pt idx="372">
                  <c:v>2011.0419999999999</c:v>
                </c:pt>
                <c:pt idx="373">
                  <c:v>2011.125</c:v>
                </c:pt>
                <c:pt idx="374">
                  <c:v>2011.2080000000001</c:v>
                </c:pt>
                <c:pt idx="375">
                  <c:v>2011.2919999999999</c:v>
                </c:pt>
                <c:pt idx="376">
                  <c:v>2011.375</c:v>
                </c:pt>
                <c:pt idx="377">
                  <c:v>2011.4580000000001</c:v>
                </c:pt>
                <c:pt idx="378">
                  <c:v>2011.5419999999999</c:v>
                </c:pt>
                <c:pt idx="379">
                  <c:v>2011.625</c:v>
                </c:pt>
                <c:pt idx="380">
                  <c:v>2011.7080000000001</c:v>
                </c:pt>
                <c:pt idx="381">
                  <c:v>2011.7919999999999</c:v>
                </c:pt>
                <c:pt idx="382">
                  <c:v>2011.875</c:v>
                </c:pt>
                <c:pt idx="383">
                  <c:v>2011.9580000000001</c:v>
                </c:pt>
                <c:pt idx="384">
                  <c:v>2012.0419999999999</c:v>
                </c:pt>
                <c:pt idx="385">
                  <c:v>2012.125</c:v>
                </c:pt>
                <c:pt idx="386">
                  <c:v>2012.2080000000001</c:v>
                </c:pt>
                <c:pt idx="387">
                  <c:v>2012.2919999999999</c:v>
                </c:pt>
                <c:pt idx="388">
                  <c:v>2012.375</c:v>
                </c:pt>
                <c:pt idx="389">
                  <c:v>2012.4580000000001</c:v>
                </c:pt>
                <c:pt idx="390">
                  <c:v>2012.5419999999999</c:v>
                </c:pt>
                <c:pt idx="391">
                  <c:v>2012.625</c:v>
                </c:pt>
                <c:pt idx="392">
                  <c:v>2012.7080000000001</c:v>
                </c:pt>
                <c:pt idx="393">
                  <c:v>2012.7919999999999</c:v>
                </c:pt>
                <c:pt idx="394">
                  <c:v>2012.875</c:v>
                </c:pt>
                <c:pt idx="395">
                  <c:v>2012.9580000000001</c:v>
                </c:pt>
                <c:pt idx="396">
                  <c:v>2013.0419999999999</c:v>
                </c:pt>
                <c:pt idx="397">
                  <c:v>2013.125</c:v>
                </c:pt>
                <c:pt idx="398">
                  <c:v>2013.2080000000001</c:v>
                </c:pt>
                <c:pt idx="399">
                  <c:v>2013.2919999999999</c:v>
                </c:pt>
                <c:pt idx="400">
                  <c:v>2013.375</c:v>
                </c:pt>
                <c:pt idx="401">
                  <c:v>2013.4580000000001</c:v>
                </c:pt>
                <c:pt idx="402">
                  <c:v>2013.5419999999999</c:v>
                </c:pt>
                <c:pt idx="403">
                  <c:v>2013.625</c:v>
                </c:pt>
                <c:pt idx="404">
                  <c:v>2013.7080000000001</c:v>
                </c:pt>
                <c:pt idx="405">
                  <c:v>2013.7919999999999</c:v>
                </c:pt>
                <c:pt idx="406">
                  <c:v>2013.875</c:v>
                </c:pt>
                <c:pt idx="407">
                  <c:v>2013.9580000000001</c:v>
                </c:pt>
                <c:pt idx="408">
                  <c:v>2014.0419999999999</c:v>
                </c:pt>
                <c:pt idx="409">
                  <c:v>2014.125</c:v>
                </c:pt>
                <c:pt idx="410">
                  <c:v>2014.2080000000001</c:v>
                </c:pt>
                <c:pt idx="411">
                  <c:v>2014.2919999999999</c:v>
                </c:pt>
                <c:pt idx="412">
                  <c:v>2014.375</c:v>
                </c:pt>
                <c:pt idx="413">
                  <c:v>2014.4580000000001</c:v>
                </c:pt>
                <c:pt idx="414">
                  <c:v>2014.5419999999999</c:v>
                </c:pt>
                <c:pt idx="415">
                  <c:v>2014.625</c:v>
                </c:pt>
                <c:pt idx="416">
                  <c:v>2014.7080000000001</c:v>
                </c:pt>
                <c:pt idx="417">
                  <c:v>2014.7919999999999</c:v>
                </c:pt>
                <c:pt idx="418">
                  <c:v>2014.875</c:v>
                </c:pt>
                <c:pt idx="419">
                  <c:v>2014.9580000000001</c:v>
                </c:pt>
                <c:pt idx="420">
                  <c:v>2015.0419999999999</c:v>
                </c:pt>
                <c:pt idx="421">
                  <c:v>2015.125</c:v>
                </c:pt>
                <c:pt idx="422">
                  <c:v>2015.2080000000001</c:v>
                </c:pt>
                <c:pt idx="423">
                  <c:v>2015.2919999999999</c:v>
                </c:pt>
                <c:pt idx="424">
                  <c:v>2015.375</c:v>
                </c:pt>
                <c:pt idx="425">
                  <c:v>2015.4580000000001</c:v>
                </c:pt>
                <c:pt idx="426">
                  <c:v>2015.5419999999999</c:v>
                </c:pt>
                <c:pt idx="427">
                  <c:v>2015.625</c:v>
                </c:pt>
                <c:pt idx="428">
                  <c:v>2015.7080000000001</c:v>
                </c:pt>
                <c:pt idx="429">
                  <c:v>2015.7919999999999</c:v>
                </c:pt>
                <c:pt idx="430">
                  <c:v>2015.875</c:v>
                </c:pt>
                <c:pt idx="431">
                  <c:v>2015.9580000000001</c:v>
                </c:pt>
                <c:pt idx="432">
                  <c:v>2016.0419999999999</c:v>
                </c:pt>
                <c:pt idx="433">
                  <c:v>2016.125</c:v>
                </c:pt>
                <c:pt idx="434">
                  <c:v>2016.2080000000001</c:v>
                </c:pt>
                <c:pt idx="435">
                  <c:v>2016.2919999999999</c:v>
                </c:pt>
                <c:pt idx="436">
                  <c:v>2016.375</c:v>
                </c:pt>
                <c:pt idx="437">
                  <c:v>2016.4580000000001</c:v>
                </c:pt>
                <c:pt idx="438">
                  <c:v>2016.5419999999999</c:v>
                </c:pt>
                <c:pt idx="439">
                  <c:v>2016.625</c:v>
                </c:pt>
                <c:pt idx="440">
                  <c:v>2016.7080000000001</c:v>
                </c:pt>
                <c:pt idx="441">
                  <c:v>2016.7919999999999</c:v>
                </c:pt>
                <c:pt idx="442">
                  <c:v>2016.875</c:v>
                </c:pt>
                <c:pt idx="443">
                  <c:v>2016.9580000000001</c:v>
                </c:pt>
                <c:pt idx="444">
                  <c:v>2017.0419999999999</c:v>
                </c:pt>
                <c:pt idx="445">
                  <c:v>2017.125</c:v>
                </c:pt>
                <c:pt idx="446">
                  <c:v>2017.2080000000001</c:v>
                </c:pt>
                <c:pt idx="447">
                  <c:v>2017.2919999999999</c:v>
                </c:pt>
                <c:pt idx="448">
                  <c:v>2017.375</c:v>
                </c:pt>
                <c:pt idx="449">
                  <c:v>2017.4580000000001</c:v>
                </c:pt>
                <c:pt idx="450">
                  <c:v>2017.5419999999999</c:v>
                </c:pt>
              </c:numCache>
            </c:numRef>
          </c:xVal>
          <c:yVal>
            <c:numRef>
              <c:f>'Mesures CO2'!$D$4:$D$454</c:f>
              <c:numCache>
                <c:formatCode>General</c:formatCode>
                <c:ptCount val="451"/>
                <c:pt idx="0">
                  <c:v>338.45</c:v>
                </c:pt>
                <c:pt idx="1">
                  <c:v>339.15</c:v>
                </c:pt>
                <c:pt idx="2">
                  <c:v>339.46</c:v>
                </c:pt>
                <c:pt idx="3">
                  <c:v>339.86</c:v>
                </c:pt>
                <c:pt idx="4">
                  <c:v>340.29</c:v>
                </c:pt>
                <c:pt idx="5">
                  <c:v>339.86</c:v>
                </c:pt>
                <c:pt idx="6">
                  <c:v>338.34</c:v>
                </c:pt>
                <c:pt idx="7">
                  <c:v>337.12</c:v>
                </c:pt>
                <c:pt idx="8">
                  <c:v>336.95</c:v>
                </c:pt>
                <c:pt idx="9">
                  <c:v>337.71</c:v>
                </c:pt>
                <c:pt idx="10">
                  <c:v>338.83</c:v>
                </c:pt>
                <c:pt idx="11">
                  <c:v>339.54</c:v>
                </c:pt>
                <c:pt idx="12">
                  <c:v>340.09</c:v>
                </c:pt>
                <c:pt idx="13">
                  <c:v>340.65</c:v>
                </c:pt>
                <c:pt idx="14">
                  <c:v>341.28</c:v>
                </c:pt>
                <c:pt idx="15">
                  <c:v>341.57</c:v>
                </c:pt>
                <c:pt idx="16">
                  <c:v>341.29</c:v>
                </c:pt>
                <c:pt idx="17">
                  <c:v>340.49</c:v>
                </c:pt>
                <c:pt idx="18">
                  <c:v>339.1</c:v>
                </c:pt>
                <c:pt idx="19">
                  <c:v>337.97</c:v>
                </c:pt>
                <c:pt idx="20">
                  <c:v>337.86</c:v>
                </c:pt>
                <c:pt idx="21">
                  <c:v>338.96</c:v>
                </c:pt>
                <c:pt idx="22">
                  <c:v>340.07</c:v>
                </c:pt>
                <c:pt idx="23">
                  <c:v>340.64</c:v>
                </c:pt>
                <c:pt idx="24">
                  <c:v>341.27</c:v>
                </c:pt>
                <c:pt idx="25">
                  <c:v>341.85</c:v>
                </c:pt>
                <c:pt idx="26">
                  <c:v>342.13</c:v>
                </c:pt>
                <c:pt idx="27">
                  <c:v>342.42</c:v>
                </c:pt>
                <c:pt idx="28">
                  <c:v>342.27</c:v>
                </c:pt>
                <c:pt idx="29">
                  <c:v>341.39</c:v>
                </c:pt>
                <c:pt idx="30">
                  <c:v>339.66</c:v>
                </c:pt>
                <c:pt idx="31">
                  <c:v>338.02</c:v>
                </c:pt>
                <c:pt idx="32">
                  <c:v>338.08</c:v>
                </c:pt>
                <c:pt idx="33">
                  <c:v>339.53</c:v>
                </c:pt>
                <c:pt idx="34">
                  <c:v>340.86</c:v>
                </c:pt>
                <c:pt idx="35">
                  <c:v>341.68</c:v>
                </c:pt>
                <c:pt idx="36">
                  <c:v>342.27</c:v>
                </c:pt>
                <c:pt idx="37">
                  <c:v>342.64</c:v>
                </c:pt>
                <c:pt idx="38">
                  <c:v>342.93</c:v>
                </c:pt>
                <c:pt idx="39">
                  <c:v>343.42</c:v>
                </c:pt>
                <c:pt idx="40">
                  <c:v>343.75</c:v>
                </c:pt>
                <c:pt idx="41">
                  <c:v>343.41</c:v>
                </c:pt>
                <c:pt idx="42">
                  <c:v>342.05</c:v>
                </c:pt>
                <c:pt idx="43">
                  <c:v>340.53</c:v>
                </c:pt>
                <c:pt idx="44">
                  <c:v>340.44</c:v>
                </c:pt>
                <c:pt idx="45">
                  <c:v>341.67</c:v>
                </c:pt>
                <c:pt idx="46">
                  <c:v>342.74</c:v>
                </c:pt>
                <c:pt idx="47">
                  <c:v>343.39</c:v>
                </c:pt>
                <c:pt idx="48">
                  <c:v>344.22</c:v>
                </c:pt>
                <c:pt idx="49">
                  <c:v>344.73</c:v>
                </c:pt>
                <c:pt idx="50">
                  <c:v>344.86</c:v>
                </c:pt>
                <c:pt idx="51">
                  <c:v>345.09</c:v>
                </c:pt>
                <c:pt idx="52">
                  <c:v>345.24</c:v>
                </c:pt>
                <c:pt idx="53">
                  <c:v>344.47</c:v>
                </c:pt>
                <c:pt idx="54">
                  <c:v>343.11</c:v>
                </c:pt>
                <c:pt idx="55">
                  <c:v>342.13</c:v>
                </c:pt>
                <c:pt idx="56">
                  <c:v>342.04</c:v>
                </c:pt>
                <c:pt idx="57">
                  <c:v>342.91</c:v>
                </c:pt>
                <c:pt idx="58">
                  <c:v>344.08</c:v>
                </c:pt>
                <c:pt idx="59">
                  <c:v>344.92</c:v>
                </c:pt>
                <c:pt idx="60">
                  <c:v>345.27</c:v>
                </c:pt>
                <c:pt idx="61">
                  <c:v>345.71</c:v>
                </c:pt>
                <c:pt idx="62">
                  <c:v>346.55</c:v>
                </c:pt>
                <c:pt idx="63">
                  <c:v>346.84</c:v>
                </c:pt>
                <c:pt idx="64">
                  <c:v>346.68</c:v>
                </c:pt>
                <c:pt idx="65">
                  <c:v>346.18</c:v>
                </c:pt>
                <c:pt idx="66">
                  <c:v>344.86</c:v>
                </c:pt>
                <c:pt idx="67">
                  <c:v>343.37</c:v>
                </c:pt>
                <c:pt idx="68">
                  <c:v>343.3</c:v>
                </c:pt>
                <c:pt idx="69">
                  <c:v>344.56</c:v>
                </c:pt>
                <c:pt idx="70">
                  <c:v>345.69</c:v>
                </c:pt>
                <c:pt idx="71">
                  <c:v>346.45</c:v>
                </c:pt>
                <c:pt idx="72">
                  <c:v>347.01</c:v>
                </c:pt>
                <c:pt idx="73">
                  <c:v>347.23</c:v>
                </c:pt>
                <c:pt idx="74">
                  <c:v>347.6</c:v>
                </c:pt>
                <c:pt idx="75">
                  <c:v>348.13</c:v>
                </c:pt>
                <c:pt idx="76">
                  <c:v>348.23</c:v>
                </c:pt>
                <c:pt idx="77">
                  <c:v>347.68</c:v>
                </c:pt>
                <c:pt idx="78">
                  <c:v>346.22</c:v>
                </c:pt>
                <c:pt idx="79">
                  <c:v>344.84</c:v>
                </c:pt>
                <c:pt idx="80">
                  <c:v>344.77</c:v>
                </c:pt>
                <c:pt idx="81">
                  <c:v>345.95</c:v>
                </c:pt>
                <c:pt idx="82">
                  <c:v>347.22</c:v>
                </c:pt>
                <c:pt idx="83">
                  <c:v>347.68</c:v>
                </c:pt>
                <c:pt idx="84">
                  <c:v>347.94</c:v>
                </c:pt>
                <c:pt idx="85">
                  <c:v>348.49</c:v>
                </c:pt>
                <c:pt idx="86">
                  <c:v>349.21</c:v>
                </c:pt>
                <c:pt idx="87">
                  <c:v>349.91</c:v>
                </c:pt>
                <c:pt idx="88">
                  <c:v>350.2</c:v>
                </c:pt>
                <c:pt idx="89">
                  <c:v>349.41</c:v>
                </c:pt>
                <c:pt idx="90">
                  <c:v>347.81</c:v>
                </c:pt>
                <c:pt idx="91">
                  <c:v>346.57</c:v>
                </c:pt>
                <c:pt idx="92">
                  <c:v>346.65</c:v>
                </c:pt>
                <c:pt idx="93">
                  <c:v>347.93</c:v>
                </c:pt>
                <c:pt idx="94">
                  <c:v>349.2</c:v>
                </c:pt>
                <c:pt idx="95">
                  <c:v>350.16</c:v>
                </c:pt>
                <c:pt idx="96">
                  <c:v>350.87</c:v>
                </c:pt>
                <c:pt idx="97">
                  <c:v>351.43</c:v>
                </c:pt>
                <c:pt idx="98">
                  <c:v>351.81</c:v>
                </c:pt>
                <c:pt idx="99">
                  <c:v>352.26</c:v>
                </c:pt>
                <c:pt idx="100">
                  <c:v>352.43</c:v>
                </c:pt>
                <c:pt idx="101">
                  <c:v>351.75</c:v>
                </c:pt>
                <c:pt idx="102">
                  <c:v>350.27</c:v>
                </c:pt>
                <c:pt idx="103">
                  <c:v>349.07</c:v>
                </c:pt>
                <c:pt idx="104">
                  <c:v>349.27</c:v>
                </c:pt>
                <c:pt idx="105">
                  <c:v>350.45</c:v>
                </c:pt>
                <c:pt idx="106">
                  <c:v>351.62</c:v>
                </c:pt>
                <c:pt idx="107">
                  <c:v>352.48</c:v>
                </c:pt>
                <c:pt idx="108">
                  <c:v>353.03</c:v>
                </c:pt>
                <c:pt idx="109">
                  <c:v>353.49</c:v>
                </c:pt>
                <c:pt idx="110">
                  <c:v>354.04</c:v>
                </c:pt>
                <c:pt idx="111">
                  <c:v>354.42</c:v>
                </c:pt>
                <c:pt idx="112">
                  <c:v>354.23</c:v>
                </c:pt>
                <c:pt idx="113">
                  <c:v>353.29</c:v>
                </c:pt>
                <c:pt idx="114">
                  <c:v>351.58</c:v>
                </c:pt>
                <c:pt idx="115">
                  <c:v>350.19</c:v>
                </c:pt>
                <c:pt idx="116">
                  <c:v>350.52</c:v>
                </c:pt>
                <c:pt idx="117">
                  <c:v>351.81</c:v>
                </c:pt>
                <c:pt idx="118">
                  <c:v>352.98</c:v>
                </c:pt>
                <c:pt idx="119">
                  <c:v>353.84</c:v>
                </c:pt>
                <c:pt idx="120">
                  <c:v>354.39</c:v>
                </c:pt>
                <c:pt idx="121">
                  <c:v>354.78</c:v>
                </c:pt>
                <c:pt idx="122">
                  <c:v>355.08</c:v>
                </c:pt>
                <c:pt idx="123">
                  <c:v>355.4</c:v>
                </c:pt>
                <c:pt idx="124">
                  <c:v>355.31</c:v>
                </c:pt>
                <c:pt idx="125">
                  <c:v>354.24</c:v>
                </c:pt>
                <c:pt idx="126">
                  <c:v>352.63</c:v>
                </c:pt>
                <c:pt idx="127">
                  <c:v>351.5</c:v>
                </c:pt>
                <c:pt idx="128">
                  <c:v>351.71</c:v>
                </c:pt>
                <c:pt idx="129">
                  <c:v>353.1</c:v>
                </c:pt>
                <c:pt idx="130">
                  <c:v>354.34</c:v>
                </c:pt>
                <c:pt idx="131">
                  <c:v>355.09</c:v>
                </c:pt>
                <c:pt idx="132">
                  <c:v>355.66</c:v>
                </c:pt>
                <c:pt idx="133">
                  <c:v>356.08</c:v>
                </c:pt>
                <c:pt idx="134">
                  <c:v>356.54</c:v>
                </c:pt>
                <c:pt idx="135">
                  <c:v>357.02</c:v>
                </c:pt>
                <c:pt idx="136">
                  <c:v>357</c:v>
                </c:pt>
                <c:pt idx="137">
                  <c:v>356.08</c:v>
                </c:pt>
                <c:pt idx="138">
                  <c:v>354.43</c:v>
                </c:pt>
                <c:pt idx="139">
                  <c:v>352.96</c:v>
                </c:pt>
                <c:pt idx="140">
                  <c:v>352.83</c:v>
                </c:pt>
                <c:pt idx="141">
                  <c:v>353.9</c:v>
                </c:pt>
                <c:pt idx="142">
                  <c:v>355.06</c:v>
                </c:pt>
                <c:pt idx="143">
                  <c:v>355.85</c:v>
                </c:pt>
                <c:pt idx="144">
                  <c:v>356.42</c:v>
                </c:pt>
                <c:pt idx="145">
                  <c:v>356.8</c:v>
                </c:pt>
                <c:pt idx="146">
                  <c:v>357.16</c:v>
                </c:pt>
                <c:pt idx="147">
                  <c:v>357.64</c:v>
                </c:pt>
                <c:pt idx="148">
                  <c:v>357.73</c:v>
                </c:pt>
                <c:pt idx="149">
                  <c:v>356.77</c:v>
                </c:pt>
                <c:pt idx="150">
                  <c:v>355.09</c:v>
                </c:pt>
                <c:pt idx="151">
                  <c:v>353.59</c:v>
                </c:pt>
                <c:pt idx="152">
                  <c:v>353.49</c:v>
                </c:pt>
                <c:pt idx="153">
                  <c:v>354.7</c:v>
                </c:pt>
                <c:pt idx="154">
                  <c:v>355.87</c:v>
                </c:pt>
                <c:pt idx="155">
                  <c:v>356.62</c:v>
                </c:pt>
                <c:pt idx="156">
                  <c:v>357.08</c:v>
                </c:pt>
                <c:pt idx="157">
                  <c:v>357.41</c:v>
                </c:pt>
                <c:pt idx="158">
                  <c:v>357.82</c:v>
                </c:pt>
                <c:pt idx="159">
                  <c:v>358.29</c:v>
                </c:pt>
                <c:pt idx="160">
                  <c:v>358.23</c:v>
                </c:pt>
                <c:pt idx="161">
                  <c:v>357.22</c:v>
                </c:pt>
                <c:pt idx="162">
                  <c:v>355.63</c:v>
                </c:pt>
                <c:pt idx="163">
                  <c:v>354.34</c:v>
                </c:pt>
                <c:pt idx="164">
                  <c:v>354.35</c:v>
                </c:pt>
                <c:pt idx="165">
                  <c:v>355.59</c:v>
                </c:pt>
                <c:pt idx="166">
                  <c:v>356.83</c:v>
                </c:pt>
                <c:pt idx="167">
                  <c:v>357.72</c:v>
                </c:pt>
                <c:pt idx="168">
                  <c:v>358.34</c:v>
                </c:pt>
                <c:pt idx="169">
                  <c:v>358.87</c:v>
                </c:pt>
                <c:pt idx="170">
                  <c:v>359.22</c:v>
                </c:pt>
                <c:pt idx="171">
                  <c:v>359.58</c:v>
                </c:pt>
                <c:pt idx="172">
                  <c:v>359.62</c:v>
                </c:pt>
                <c:pt idx="173">
                  <c:v>358.68</c:v>
                </c:pt>
                <c:pt idx="174">
                  <c:v>357.15</c:v>
                </c:pt>
                <c:pt idx="175">
                  <c:v>355.94</c:v>
                </c:pt>
                <c:pt idx="176">
                  <c:v>355.9</c:v>
                </c:pt>
                <c:pt idx="177">
                  <c:v>357.14</c:v>
                </c:pt>
                <c:pt idx="178">
                  <c:v>358.57</c:v>
                </c:pt>
                <c:pt idx="179">
                  <c:v>359.44</c:v>
                </c:pt>
                <c:pt idx="180">
                  <c:v>360</c:v>
                </c:pt>
                <c:pt idx="181">
                  <c:v>360.46</c:v>
                </c:pt>
                <c:pt idx="182">
                  <c:v>360.89</c:v>
                </c:pt>
                <c:pt idx="183">
                  <c:v>361.36</c:v>
                </c:pt>
                <c:pt idx="184">
                  <c:v>361.32</c:v>
                </c:pt>
                <c:pt idx="185">
                  <c:v>360.48</c:v>
                </c:pt>
                <c:pt idx="186">
                  <c:v>358.85</c:v>
                </c:pt>
                <c:pt idx="187">
                  <c:v>357.56</c:v>
                </c:pt>
                <c:pt idx="188">
                  <c:v>357.9</c:v>
                </c:pt>
                <c:pt idx="189">
                  <c:v>359.29</c:v>
                </c:pt>
                <c:pt idx="190">
                  <c:v>360.62</c:v>
                </c:pt>
                <c:pt idx="191">
                  <c:v>361.5</c:v>
                </c:pt>
                <c:pt idx="192">
                  <c:v>361.99</c:v>
                </c:pt>
                <c:pt idx="193">
                  <c:v>362.35</c:v>
                </c:pt>
                <c:pt idx="194">
                  <c:v>362.67</c:v>
                </c:pt>
                <c:pt idx="195">
                  <c:v>363</c:v>
                </c:pt>
                <c:pt idx="196">
                  <c:v>363.14</c:v>
                </c:pt>
                <c:pt idx="197">
                  <c:v>362.74</c:v>
                </c:pt>
                <c:pt idx="198">
                  <c:v>361.43</c:v>
                </c:pt>
                <c:pt idx="199">
                  <c:v>359.92</c:v>
                </c:pt>
                <c:pt idx="200">
                  <c:v>359.56</c:v>
                </c:pt>
                <c:pt idx="201">
                  <c:v>360.52</c:v>
                </c:pt>
                <c:pt idx="202">
                  <c:v>361.63</c:v>
                </c:pt>
                <c:pt idx="203">
                  <c:v>362.49</c:v>
                </c:pt>
                <c:pt idx="204">
                  <c:v>363.13</c:v>
                </c:pt>
                <c:pt idx="205">
                  <c:v>363.51</c:v>
                </c:pt>
                <c:pt idx="206">
                  <c:v>363.86</c:v>
                </c:pt>
                <c:pt idx="207">
                  <c:v>364.34</c:v>
                </c:pt>
                <c:pt idx="208">
                  <c:v>364.38</c:v>
                </c:pt>
                <c:pt idx="209">
                  <c:v>363.49</c:v>
                </c:pt>
                <c:pt idx="210">
                  <c:v>361.81</c:v>
                </c:pt>
                <c:pt idx="211">
                  <c:v>360.28</c:v>
                </c:pt>
                <c:pt idx="212">
                  <c:v>360.27</c:v>
                </c:pt>
                <c:pt idx="213">
                  <c:v>361.79</c:v>
                </c:pt>
                <c:pt idx="214">
                  <c:v>363.46</c:v>
                </c:pt>
                <c:pt idx="215">
                  <c:v>364.51</c:v>
                </c:pt>
                <c:pt idx="216">
                  <c:v>365.07</c:v>
                </c:pt>
                <c:pt idx="217">
                  <c:v>365.44</c:v>
                </c:pt>
                <c:pt idx="218">
                  <c:v>365.82</c:v>
                </c:pt>
                <c:pt idx="219">
                  <c:v>366.41</c:v>
                </c:pt>
                <c:pt idx="220">
                  <c:v>366.71</c:v>
                </c:pt>
                <c:pt idx="221">
                  <c:v>366.11</c:v>
                </c:pt>
                <c:pt idx="222">
                  <c:v>364.68</c:v>
                </c:pt>
                <c:pt idx="223">
                  <c:v>363.63</c:v>
                </c:pt>
                <c:pt idx="224">
                  <c:v>363.86</c:v>
                </c:pt>
                <c:pt idx="225">
                  <c:v>365.16</c:v>
                </c:pt>
                <c:pt idx="226">
                  <c:v>366.42</c:v>
                </c:pt>
                <c:pt idx="227">
                  <c:v>367.28</c:v>
                </c:pt>
                <c:pt idx="228">
                  <c:v>367.95</c:v>
                </c:pt>
                <c:pt idx="229">
                  <c:v>368.34</c:v>
                </c:pt>
                <c:pt idx="230">
                  <c:v>368.73</c:v>
                </c:pt>
                <c:pt idx="231">
                  <c:v>369.12</c:v>
                </c:pt>
                <c:pt idx="232">
                  <c:v>369.03</c:v>
                </c:pt>
                <c:pt idx="233">
                  <c:v>368.19</c:v>
                </c:pt>
                <c:pt idx="234">
                  <c:v>366.53</c:v>
                </c:pt>
                <c:pt idx="235">
                  <c:v>365.16</c:v>
                </c:pt>
                <c:pt idx="236">
                  <c:v>365.27</c:v>
                </c:pt>
                <c:pt idx="237">
                  <c:v>366.58</c:v>
                </c:pt>
                <c:pt idx="238">
                  <c:v>367.89</c:v>
                </c:pt>
                <c:pt idx="239">
                  <c:v>368.72</c:v>
                </c:pt>
                <c:pt idx="240">
                  <c:v>369.21</c:v>
                </c:pt>
                <c:pt idx="241">
                  <c:v>369.46</c:v>
                </c:pt>
                <c:pt idx="242">
                  <c:v>369.78</c:v>
                </c:pt>
                <c:pt idx="243">
                  <c:v>370.18</c:v>
                </c:pt>
                <c:pt idx="244">
                  <c:v>370.08</c:v>
                </c:pt>
                <c:pt idx="245">
                  <c:v>369.17</c:v>
                </c:pt>
                <c:pt idx="246">
                  <c:v>367.79</c:v>
                </c:pt>
                <c:pt idx="247">
                  <c:v>366.63</c:v>
                </c:pt>
                <c:pt idx="248">
                  <c:v>366.57</c:v>
                </c:pt>
                <c:pt idx="249">
                  <c:v>367.78</c:v>
                </c:pt>
                <c:pt idx="250">
                  <c:v>369.12</c:v>
                </c:pt>
                <c:pt idx="251">
                  <c:v>369.92</c:v>
                </c:pt>
                <c:pt idx="252">
                  <c:v>370.52</c:v>
                </c:pt>
                <c:pt idx="253">
                  <c:v>371</c:v>
                </c:pt>
                <c:pt idx="254">
                  <c:v>371.4</c:v>
                </c:pt>
                <c:pt idx="255">
                  <c:v>371.72</c:v>
                </c:pt>
                <c:pt idx="256">
                  <c:v>371.63</c:v>
                </c:pt>
                <c:pt idx="257">
                  <c:v>370.69</c:v>
                </c:pt>
                <c:pt idx="258">
                  <c:v>369.29</c:v>
                </c:pt>
                <c:pt idx="259">
                  <c:v>368.15</c:v>
                </c:pt>
                <c:pt idx="260">
                  <c:v>368.2</c:v>
                </c:pt>
                <c:pt idx="261">
                  <c:v>369.55</c:v>
                </c:pt>
                <c:pt idx="262">
                  <c:v>370.89</c:v>
                </c:pt>
                <c:pt idx="263">
                  <c:v>371.8</c:v>
                </c:pt>
                <c:pt idx="264">
                  <c:v>372.33</c:v>
                </c:pt>
                <c:pt idx="265">
                  <c:v>372.73</c:v>
                </c:pt>
                <c:pt idx="266">
                  <c:v>373.21</c:v>
                </c:pt>
                <c:pt idx="267">
                  <c:v>373.56</c:v>
                </c:pt>
                <c:pt idx="268">
                  <c:v>373.53</c:v>
                </c:pt>
                <c:pt idx="269">
                  <c:v>372.66</c:v>
                </c:pt>
                <c:pt idx="270">
                  <c:v>371.25</c:v>
                </c:pt>
                <c:pt idx="271">
                  <c:v>370.2</c:v>
                </c:pt>
                <c:pt idx="272">
                  <c:v>370.52</c:v>
                </c:pt>
                <c:pt idx="273">
                  <c:v>371.79</c:v>
                </c:pt>
                <c:pt idx="274">
                  <c:v>373.11</c:v>
                </c:pt>
                <c:pt idx="275">
                  <c:v>374.09</c:v>
                </c:pt>
                <c:pt idx="276">
                  <c:v>374.79</c:v>
                </c:pt>
                <c:pt idx="277">
                  <c:v>375.3</c:v>
                </c:pt>
                <c:pt idx="278">
                  <c:v>375.71</c:v>
                </c:pt>
                <c:pt idx="279">
                  <c:v>376.2</c:v>
                </c:pt>
                <c:pt idx="280">
                  <c:v>376.36</c:v>
                </c:pt>
                <c:pt idx="281">
                  <c:v>375.53</c:v>
                </c:pt>
                <c:pt idx="282">
                  <c:v>373.98</c:v>
                </c:pt>
                <c:pt idx="283">
                  <c:v>372.74</c:v>
                </c:pt>
                <c:pt idx="284">
                  <c:v>372.9</c:v>
                </c:pt>
                <c:pt idx="285">
                  <c:v>374.17</c:v>
                </c:pt>
                <c:pt idx="286">
                  <c:v>375.47</c:v>
                </c:pt>
                <c:pt idx="287">
                  <c:v>376.34</c:v>
                </c:pt>
                <c:pt idx="288">
                  <c:v>377.02</c:v>
                </c:pt>
                <c:pt idx="289">
                  <c:v>377.53</c:v>
                </c:pt>
                <c:pt idx="290">
                  <c:v>377.96</c:v>
                </c:pt>
                <c:pt idx="291">
                  <c:v>378.3</c:v>
                </c:pt>
                <c:pt idx="292">
                  <c:v>378.23</c:v>
                </c:pt>
                <c:pt idx="293">
                  <c:v>377.35</c:v>
                </c:pt>
                <c:pt idx="294">
                  <c:v>375.81</c:v>
                </c:pt>
                <c:pt idx="295">
                  <c:v>374.33</c:v>
                </c:pt>
                <c:pt idx="296">
                  <c:v>374.22</c:v>
                </c:pt>
                <c:pt idx="297">
                  <c:v>375.56</c:v>
                </c:pt>
                <c:pt idx="298">
                  <c:v>377.03</c:v>
                </c:pt>
                <c:pt idx="299">
                  <c:v>377.98</c:v>
                </c:pt>
                <c:pt idx="300">
                  <c:v>378.54</c:v>
                </c:pt>
                <c:pt idx="301">
                  <c:v>379.09</c:v>
                </c:pt>
                <c:pt idx="302">
                  <c:v>379.69</c:v>
                </c:pt>
                <c:pt idx="303">
                  <c:v>380.16</c:v>
                </c:pt>
                <c:pt idx="304">
                  <c:v>380.27</c:v>
                </c:pt>
                <c:pt idx="305">
                  <c:v>379.45</c:v>
                </c:pt>
                <c:pt idx="306">
                  <c:v>377.78</c:v>
                </c:pt>
                <c:pt idx="307">
                  <c:v>376.55</c:v>
                </c:pt>
                <c:pt idx="308">
                  <c:v>376.58</c:v>
                </c:pt>
                <c:pt idx="309">
                  <c:v>377.89</c:v>
                </c:pt>
                <c:pt idx="310">
                  <c:v>379.35</c:v>
                </c:pt>
                <c:pt idx="311">
                  <c:v>380.34</c:v>
                </c:pt>
                <c:pt idx="312">
                  <c:v>381.09</c:v>
                </c:pt>
                <c:pt idx="313">
                  <c:v>381.72</c:v>
                </c:pt>
                <c:pt idx="314">
                  <c:v>382.12</c:v>
                </c:pt>
                <c:pt idx="315">
                  <c:v>382.46</c:v>
                </c:pt>
                <c:pt idx="316">
                  <c:v>382.41</c:v>
                </c:pt>
                <c:pt idx="317">
                  <c:v>381.54</c:v>
                </c:pt>
                <c:pt idx="318">
                  <c:v>379.88</c:v>
                </c:pt>
                <c:pt idx="319">
                  <c:v>378.3</c:v>
                </c:pt>
                <c:pt idx="320">
                  <c:v>378.42</c:v>
                </c:pt>
                <c:pt idx="321">
                  <c:v>379.84</c:v>
                </c:pt>
                <c:pt idx="322">
                  <c:v>381.21</c:v>
                </c:pt>
                <c:pt idx="323">
                  <c:v>382.18</c:v>
                </c:pt>
                <c:pt idx="324">
                  <c:v>382.81</c:v>
                </c:pt>
                <c:pt idx="325">
                  <c:v>383.31</c:v>
                </c:pt>
                <c:pt idx="326">
                  <c:v>383.78</c:v>
                </c:pt>
                <c:pt idx="327">
                  <c:v>384.04</c:v>
                </c:pt>
                <c:pt idx="328">
                  <c:v>383.91</c:v>
                </c:pt>
                <c:pt idx="329">
                  <c:v>383.07</c:v>
                </c:pt>
                <c:pt idx="330">
                  <c:v>381.36</c:v>
                </c:pt>
                <c:pt idx="331">
                  <c:v>380.06</c:v>
                </c:pt>
                <c:pt idx="332">
                  <c:v>380.45</c:v>
                </c:pt>
                <c:pt idx="333">
                  <c:v>381.86</c:v>
                </c:pt>
                <c:pt idx="334">
                  <c:v>383.2</c:v>
                </c:pt>
                <c:pt idx="335">
                  <c:v>384.21</c:v>
                </c:pt>
                <c:pt idx="336">
                  <c:v>384.99</c:v>
                </c:pt>
                <c:pt idx="337">
                  <c:v>385.49</c:v>
                </c:pt>
                <c:pt idx="338">
                  <c:v>385.89</c:v>
                </c:pt>
                <c:pt idx="339">
                  <c:v>386.29</c:v>
                </c:pt>
                <c:pt idx="340">
                  <c:v>386.26</c:v>
                </c:pt>
                <c:pt idx="341">
                  <c:v>385.34</c:v>
                </c:pt>
                <c:pt idx="342">
                  <c:v>383.87</c:v>
                </c:pt>
                <c:pt idx="343">
                  <c:v>382.54</c:v>
                </c:pt>
                <c:pt idx="344">
                  <c:v>382.3</c:v>
                </c:pt>
                <c:pt idx="345">
                  <c:v>383.43</c:v>
                </c:pt>
                <c:pt idx="346">
                  <c:v>384.92</c:v>
                </c:pt>
                <c:pt idx="347">
                  <c:v>386.01</c:v>
                </c:pt>
                <c:pt idx="348">
                  <c:v>386.8</c:v>
                </c:pt>
                <c:pt idx="349">
                  <c:v>387.26</c:v>
                </c:pt>
                <c:pt idx="350">
                  <c:v>387.49</c:v>
                </c:pt>
                <c:pt idx="351">
                  <c:v>387.77</c:v>
                </c:pt>
                <c:pt idx="352">
                  <c:v>387.73</c:v>
                </c:pt>
                <c:pt idx="353">
                  <c:v>386.74</c:v>
                </c:pt>
                <c:pt idx="354">
                  <c:v>384.8</c:v>
                </c:pt>
                <c:pt idx="355">
                  <c:v>383.42</c:v>
                </c:pt>
                <c:pt idx="356">
                  <c:v>383.72</c:v>
                </c:pt>
                <c:pt idx="357">
                  <c:v>385.28</c:v>
                </c:pt>
                <c:pt idx="358">
                  <c:v>386.74</c:v>
                </c:pt>
                <c:pt idx="359">
                  <c:v>387.63</c:v>
                </c:pt>
                <c:pt idx="360">
                  <c:v>388.42</c:v>
                </c:pt>
                <c:pt idx="361">
                  <c:v>389.14</c:v>
                </c:pt>
                <c:pt idx="362">
                  <c:v>389.48</c:v>
                </c:pt>
                <c:pt idx="363">
                  <c:v>389.77</c:v>
                </c:pt>
                <c:pt idx="364">
                  <c:v>389.74</c:v>
                </c:pt>
                <c:pt idx="365">
                  <c:v>388.8</c:v>
                </c:pt>
                <c:pt idx="366">
                  <c:v>387.16</c:v>
                </c:pt>
                <c:pt idx="367">
                  <c:v>386.04</c:v>
                </c:pt>
                <c:pt idx="368">
                  <c:v>386.5</c:v>
                </c:pt>
                <c:pt idx="369">
                  <c:v>388.06</c:v>
                </c:pt>
                <c:pt idx="370">
                  <c:v>389.43</c:v>
                </c:pt>
                <c:pt idx="371">
                  <c:v>390.19</c:v>
                </c:pt>
                <c:pt idx="372">
                  <c:v>390.74</c:v>
                </c:pt>
                <c:pt idx="373">
                  <c:v>391.15</c:v>
                </c:pt>
                <c:pt idx="374">
                  <c:v>391.46</c:v>
                </c:pt>
                <c:pt idx="375">
                  <c:v>391.84</c:v>
                </c:pt>
                <c:pt idx="376">
                  <c:v>391.87</c:v>
                </c:pt>
                <c:pt idx="377">
                  <c:v>390.95</c:v>
                </c:pt>
                <c:pt idx="378">
                  <c:v>389.01</c:v>
                </c:pt>
                <c:pt idx="379">
                  <c:v>387.68</c:v>
                </c:pt>
                <c:pt idx="380">
                  <c:v>388.08</c:v>
                </c:pt>
                <c:pt idx="381">
                  <c:v>389.66</c:v>
                </c:pt>
                <c:pt idx="382">
                  <c:v>391.02</c:v>
                </c:pt>
                <c:pt idx="383">
                  <c:v>391.84</c:v>
                </c:pt>
                <c:pt idx="384">
                  <c:v>392.41</c:v>
                </c:pt>
                <c:pt idx="385">
                  <c:v>392.99</c:v>
                </c:pt>
                <c:pt idx="386">
                  <c:v>393.53</c:v>
                </c:pt>
                <c:pt idx="387">
                  <c:v>393.8</c:v>
                </c:pt>
                <c:pt idx="388">
                  <c:v>393.68</c:v>
                </c:pt>
                <c:pt idx="389">
                  <c:v>392.63</c:v>
                </c:pt>
                <c:pt idx="390">
                  <c:v>390.81</c:v>
                </c:pt>
                <c:pt idx="391">
                  <c:v>389.7</c:v>
                </c:pt>
                <c:pt idx="392">
                  <c:v>390.35</c:v>
                </c:pt>
                <c:pt idx="393">
                  <c:v>391.97</c:v>
                </c:pt>
                <c:pt idx="394">
                  <c:v>393.37</c:v>
                </c:pt>
                <c:pt idx="395">
                  <c:v>394.17</c:v>
                </c:pt>
                <c:pt idx="396">
                  <c:v>394.86</c:v>
                </c:pt>
                <c:pt idx="397">
                  <c:v>395.49</c:v>
                </c:pt>
                <c:pt idx="398">
                  <c:v>396.07</c:v>
                </c:pt>
                <c:pt idx="399">
                  <c:v>396.52</c:v>
                </c:pt>
                <c:pt idx="400">
                  <c:v>396.53</c:v>
                </c:pt>
                <c:pt idx="401">
                  <c:v>395.74</c:v>
                </c:pt>
                <c:pt idx="402">
                  <c:v>394.27</c:v>
                </c:pt>
                <c:pt idx="403">
                  <c:v>393.05</c:v>
                </c:pt>
                <c:pt idx="404">
                  <c:v>393.01</c:v>
                </c:pt>
                <c:pt idx="405">
                  <c:v>394.31</c:v>
                </c:pt>
                <c:pt idx="406">
                  <c:v>395.76</c:v>
                </c:pt>
                <c:pt idx="407">
                  <c:v>396.64</c:v>
                </c:pt>
                <c:pt idx="408">
                  <c:v>397.27</c:v>
                </c:pt>
                <c:pt idx="409">
                  <c:v>397.73</c:v>
                </c:pt>
                <c:pt idx="410">
                  <c:v>398.03</c:v>
                </c:pt>
                <c:pt idx="411">
                  <c:v>398.39</c:v>
                </c:pt>
                <c:pt idx="412">
                  <c:v>398.47</c:v>
                </c:pt>
                <c:pt idx="413">
                  <c:v>397.5</c:v>
                </c:pt>
                <c:pt idx="414">
                  <c:v>395.91</c:v>
                </c:pt>
                <c:pt idx="415">
                  <c:v>394.8</c:v>
                </c:pt>
                <c:pt idx="416">
                  <c:v>394.89</c:v>
                </c:pt>
                <c:pt idx="417">
                  <c:v>396.15</c:v>
                </c:pt>
                <c:pt idx="418">
                  <c:v>397.63</c:v>
                </c:pt>
                <c:pt idx="419">
                  <c:v>398.59</c:v>
                </c:pt>
                <c:pt idx="420">
                  <c:v>399.3</c:v>
                </c:pt>
                <c:pt idx="421">
                  <c:v>399.86</c:v>
                </c:pt>
                <c:pt idx="422">
                  <c:v>400.3</c:v>
                </c:pt>
                <c:pt idx="423">
                  <c:v>400.69</c:v>
                </c:pt>
                <c:pt idx="424">
                  <c:v>400.64</c:v>
                </c:pt>
                <c:pt idx="425">
                  <c:v>399.78</c:v>
                </c:pt>
                <c:pt idx="426">
                  <c:v>398.12</c:v>
                </c:pt>
                <c:pt idx="427">
                  <c:v>396.84</c:v>
                </c:pt>
                <c:pt idx="428">
                  <c:v>397.15</c:v>
                </c:pt>
                <c:pt idx="429">
                  <c:v>398.6</c:v>
                </c:pt>
                <c:pt idx="430">
                  <c:v>400.15</c:v>
                </c:pt>
                <c:pt idx="431">
                  <c:v>401.42</c:v>
                </c:pt>
                <c:pt idx="432">
                  <c:v>402.36</c:v>
                </c:pt>
                <c:pt idx="433">
                  <c:v>402.99</c:v>
                </c:pt>
                <c:pt idx="434">
                  <c:v>403.57</c:v>
                </c:pt>
                <c:pt idx="435">
                  <c:v>404.09</c:v>
                </c:pt>
                <c:pt idx="436">
                  <c:v>404.16</c:v>
                </c:pt>
                <c:pt idx="437">
                  <c:v>403.36</c:v>
                </c:pt>
                <c:pt idx="438">
                  <c:v>401.83</c:v>
                </c:pt>
                <c:pt idx="439">
                  <c:v>400.53</c:v>
                </c:pt>
                <c:pt idx="440">
                  <c:v>400.69</c:v>
                </c:pt>
                <c:pt idx="441">
                  <c:v>402.14</c:v>
                </c:pt>
                <c:pt idx="442">
                  <c:v>403.51</c:v>
                </c:pt>
                <c:pt idx="443">
                  <c:v>404.42</c:v>
                </c:pt>
                <c:pt idx="444">
                  <c:v>405.12</c:v>
                </c:pt>
                <c:pt idx="445">
                  <c:v>405.75</c:v>
                </c:pt>
                <c:pt idx="446">
                  <c:v>406.12</c:v>
                </c:pt>
                <c:pt idx="447">
                  <c:v>406.4</c:v>
                </c:pt>
                <c:pt idx="448">
                  <c:v>406.52</c:v>
                </c:pt>
                <c:pt idx="449">
                  <c:v>405.76</c:v>
                </c:pt>
                <c:pt idx="450">
                  <c:v>403.95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21696"/>
        <c:axId val="90822272"/>
      </c:scatterChart>
      <c:valAx>
        <c:axId val="90821696"/>
        <c:scaling>
          <c:orientation val="minMax"/>
          <c:min val="19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Date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0822272"/>
        <c:crosses val="autoZero"/>
        <c:crossBetween val="midCat"/>
      </c:valAx>
      <c:valAx>
        <c:axId val="90822272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800"/>
                  <a:t>Ratio  atmosphérique</a:t>
                </a:r>
              </a:p>
            </c:rich>
          </c:tx>
          <c:layout>
            <c:manualLayout>
              <c:xMode val="edge"/>
              <c:yMode val="edge"/>
              <c:x val="4.6222880396831131E-2"/>
              <c:y val="3.1509981706832106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0821696"/>
        <c:crosses val="autoZero"/>
        <c:crossBetween val="midCat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840096910963052E-2"/>
          <c:y val="2.9178763955425416E-2"/>
          <c:w val="0.96876887570751269"/>
          <c:h val="0.9049824619491552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'Mesures CO2'!$E$3</c:f>
              <c:strCache>
                <c:ptCount val="1"/>
                <c:pt idx="0">
                  <c:v>variation annuelle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'Mesures CO2'!$C$4:$C$446</c:f>
              <c:numCache>
                <c:formatCode>General</c:formatCode>
                <c:ptCount val="443"/>
                <c:pt idx="0">
                  <c:v>1980.0419999999999</c:v>
                </c:pt>
                <c:pt idx="1">
                  <c:v>1980.125</c:v>
                </c:pt>
                <c:pt idx="2">
                  <c:v>1980.2080000000001</c:v>
                </c:pt>
                <c:pt idx="3">
                  <c:v>1980.2919999999999</c:v>
                </c:pt>
                <c:pt idx="4">
                  <c:v>1980.375</c:v>
                </c:pt>
                <c:pt idx="5">
                  <c:v>1980.4580000000001</c:v>
                </c:pt>
                <c:pt idx="6">
                  <c:v>1980.5419999999999</c:v>
                </c:pt>
                <c:pt idx="7">
                  <c:v>1980.625</c:v>
                </c:pt>
                <c:pt idx="8">
                  <c:v>1980.7080000000001</c:v>
                </c:pt>
                <c:pt idx="9">
                  <c:v>1980.7919999999999</c:v>
                </c:pt>
                <c:pt idx="10">
                  <c:v>1980.875</c:v>
                </c:pt>
                <c:pt idx="11">
                  <c:v>1980.9580000000001</c:v>
                </c:pt>
                <c:pt idx="12">
                  <c:v>1981.0419999999999</c:v>
                </c:pt>
                <c:pt idx="13">
                  <c:v>1981.125</c:v>
                </c:pt>
                <c:pt idx="14">
                  <c:v>1981.2080000000001</c:v>
                </c:pt>
                <c:pt idx="15">
                  <c:v>1981.2919999999999</c:v>
                </c:pt>
                <c:pt idx="16">
                  <c:v>1981.375</c:v>
                </c:pt>
                <c:pt idx="17">
                  <c:v>1981.4580000000001</c:v>
                </c:pt>
                <c:pt idx="18">
                  <c:v>1981.5419999999999</c:v>
                </c:pt>
                <c:pt idx="19">
                  <c:v>1981.625</c:v>
                </c:pt>
                <c:pt idx="20">
                  <c:v>1981.7080000000001</c:v>
                </c:pt>
                <c:pt idx="21">
                  <c:v>1981.7919999999999</c:v>
                </c:pt>
                <c:pt idx="22">
                  <c:v>1981.875</c:v>
                </c:pt>
                <c:pt idx="23">
                  <c:v>1981.9580000000001</c:v>
                </c:pt>
                <c:pt idx="24">
                  <c:v>1982.0419999999999</c:v>
                </c:pt>
                <c:pt idx="25">
                  <c:v>1982.125</c:v>
                </c:pt>
                <c:pt idx="26">
                  <c:v>1982.2080000000001</c:v>
                </c:pt>
                <c:pt idx="27">
                  <c:v>1982.2919999999999</c:v>
                </c:pt>
                <c:pt idx="28">
                  <c:v>1982.375</c:v>
                </c:pt>
                <c:pt idx="29">
                  <c:v>1982.4580000000001</c:v>
                </c:pt>
                <c:pt idx="30">
                  <c:v>1982.5419999999999</c:v>
                </c:pt>
                <c:pt idx="31">
                  <c:v>1982.625</c:v>
                </c:pt>
                <c:pt idx="32">
                  <c:v>1982.7080000000001</c:v>
                </c:pt>
                <c:pt idx="33">
                  <c:v>1982.7919999999999</c:v>
                </c:pt>
                <c:pt idx="34">
                  <c:v>1982.875</c:v>
                </c:pt>
                <c:pt idx="35">
                  <c:v>1982.9580000000001</c:v>
                </c:pt>
                <c:pt idx="36">
                  <c:v>1983.0419999999999</c:v>
                </c:pt>
                <c:pt idx="37">
                  <c:v>1983.125</c:v>
                </c:pt>
                <c:pt idx="38">
                  <c:v>1983.2080000000001</c:v>
                </c:pt>
                <c:pt idx="39">
                  <c:v>1983.2919999999999</c:v>
                </c:pt>
                <c:pt idx="40">
                  <c:v>1983.375</c:v>
                </c:pt>
                <c:pt idx="41">
                  <c:v>1983.4580000000001</c:v>
                </c:pt>
                <c:pt idx="42">
                  <c:v>1983.5419999999999</c:v>
                </c:pt>
                <c:pt idx="43">
                  <c:v>1983.625</c:v>
                </c:pt>
                <c:pt idx="44">
                  <c:v>1983.7080000000001</c:v>
                </c:pt>
                <c:pt idx="45">
                  <c:v>1983.7919999999999</c:v>
                </c:pt>
                <c:pt idx="46">
                  <c:v>1983.875</c:v>
                </c:pt>
                <c:pt idx="47">
                  <c:v>1983.9580000000001</c:v>
                </c:pt>
                <c:pt idx="48">
                  <c:v>1984.0419999999999</c:v>
                </c:pt>
                <c:pt idx="49">
                  <c:v>1984.125</c:v>
                </c:pt>
                <c:pt idx="50">
                  <c:v>1984.2080000000001</c:v>
                </c:pt>
                <c:pt idx="51">
                  <c:v>1984.2919999999999</c:v>
                </c:pt>
                <c:pt idx="52">
                  <c:v>1984.375</c:v>
                </c:pt>
                <c:pt idx="53">
                  <c:v>1984.4580000000001</c:v>
                </c:pt>
                <c:pt idx="54">
                  <c:v>1984.5419999999999</c:v>
                </c:pt>
                <c:pt idx="55">
                  <c:v>1984.625</c:v>
                </c:pt>
                <c:pt idx="56">
                  <c:v>1984.7080000000001</c:v>
                </c:pt>
                <c:pt idx="57">
                  <c:v>1984.7919999999999</c:v>
                </c:pt>
                <c:pt idx="58">
                  <c:v>1984.875</c:v>
                </c:pt>
                <c:pt idx="59">
                  <c:v>1984.9580000000001</c:v>
                </c:pt>
                <c:pt idx="60">
                  <c:v>1985.0419999999999</c:v>
                </c:pt>
                <c:pt idx="61">
                  <c:v>1985.125</c:v>
                </c:pt>
                <c:pt idx="62">
                  <c:v>1985.2080000000001</c:v>
                </c:pt>
                <c:pt idx="63">
                  <c:v>1985.2919999999999</c:v>
                </c:pt>
                <c:pt idx="64">
                  <c:v>1985.375</c:v>
                </c:pt>
                <c:pt idx="65">
                  <c:v>1985.4580000000001</c:v>
                </c:pt>
                <c:pt idx="66">
                  <c:v>1985.5419999999999</c:v>
                </c:pt>
                <c:pt idx="67">
                  <c:v>1985.625</c:v>
                </c:pt>
                <c:pt idx="68">
                  <c:v>1985.7080000000001</c:v>
                </c:pt>
                <c:pt idx="69">
                  <c:v>1985.7919999999999</c:v>
                </c:pt>
                <c:pt idx="70">
                  <c:v>1985.875</c:v>
                </c:pt>
                <c:pt idx="71">
                  <c:v>1985.9580000000001</c:v>
                </c:pt>
                <c:pt idx="72">
                  <c:v>1986.0419999999999</c:v>
                </c:pt>
                <c:pt idx="73">
                  <c:v>1986.125</c:v>
                </c:pt>
                <c:pt idx="74">
                  <c:v>1986.2080000000001</c:v>
                </c:pt>
                <c:pt idx="75">
                  <c:v>1986.2919999999999</c:v>
                </c:pt>
                <c:pt idx="76">
                  <c:v>1986.375</c:v>
                </c:pt>
                <c:pt idx="77">
                  <c:v>1986.4580000000001</c:v>
                </c:pt>
                <c:pt idx="78">
                  <c:v>1986.5419999999999</c:v>
                </c:pt>
                <c:pt idx="79">
                  <c:v>1986.625</c:v>
                </c:pt>
                <c:pt idx="80">
                  <c:v>1986.7080000000001</c:v>
                </c:pt>
                <c:pt idx="81">
                  <c:v>1986.7919999999999</c:v>
                </c:pt>
                <c:pt idx="82">
                  <c:v>1986.875</c:v>
                </c:pt>
                <c:pt idx="83">
                  <c:v>1986.9580000000001</c:v>
                </c:pt>
                <c:pt idx="84">
                  <c:v>1987.0419999999999</c:v>
                </c:pt>
                <c:pt idx="85">
                  <c:v>1987.125</c:v>
                </c:pt>
                <c:pt idx="86">
                  <c:v>1987.2080000000001</c:v>
                </c:pt>
                <c:pt idx="87">
                  <c:v>1987.2919999999999</c:v>
                </c:pt>
                <c:pt idx="88">
                  <c:v>1987.375</c:v>
                </c:pt>
                <c:pt idx="89">
                  <c:v>1987.4580000000001</c:v>
                </c:pt>
                <c:pt idx="90">
                  <c:v>1987.5419999999999</c:v>
                </c:pt>
                <c:pt idx="91">
                  <c:v>1987.625</c:v>
                </c:pt>
                <c:pt idx="92">
                  <c:v>1987.7080000000001</c:v>
                </c:pt>
                <c:pt idx="93">
                  <c:v>1987.7919999999999</c:v>
                </c:pt>
                <c:pt idx="94">
                  <c:v>1987.875</c:v>
                </c:pt>
                <c:pt idx="95">
                  <c:v>1987.9580000000001</c:v>
                </c:pt>
                <c:pt idx="96">
                  <c:v>1988.0419999999999</c:v>
                </c:pt>
                <c:pt idx="97">
                  <c:v>1988.125</c:v>
                </c:pt>
                <c:pt idx="98">
                  <c:v>1988.2080000000001</c:v>
                </c:pt>
                <c:pt idx="99">
                  <c:v>1988.2919999999999</c:v>
                </c:pt>
                <c:pt idx="100">
                  <c:v>1988.375</c:v>
                </c:pt>
                <c:pt idx="101">
                  <c:v>1988.4580000000001</c:v>
                </c:pt>
                <c:pt idx="102">
                  <c:v>1988.5419999999999</c:v>
                </c:pt>
                <c:pt idx="103">
                  <c:v>1988.625</c:v>
                </c:pt>
                <c:pt idx="104">
                  <c:v>1988.7080000000001</c:v>
                </c:pt>
                <c:pt idx="105">
                  <c:v>1988.7919999999999</c:v>
                </c:pt>
                <c:pt idx="106">
                  <c:v>1988.875</c:v>
                </c:pt>
                <c:pt idx="107">
                  <c:v>1988.9580000000001</c:v>
                </c:pt>
                <c:pt idx="108">
                  <c:v>1989.0419999999999</c:v>
                </c:pt>
                <c:pt idx="109">
                  <c:v>1989.125</c:v>
                </c:pt>
                <c:pt idx="110">
                  <c:v>1989.2080000000001</c:v>
                </c:pt>
                <c:pt idx="111">
                  <c:v>1989.2919999999999</c:v>
                </c:pt>
                <c:pt idx="112">
                  <c:v>1989.375</c:v>
                </c:pt>
                <c:pt idx="113">
                  <c:v>1989.4580000000001</c:v>
                </c:pt>
                <c:pt idx="114">
                  <c:v>1989.5419999999999</c:v>
                </c:pt>
                <c:pt idx="115">
                  <c:v>1989.625</c:v>
                </c:pt>
                <c:pt idx="116">
                  <c:v>1989.7080000000001</c:v>
                </c:pt>
                <c:pt idx="117">
                  <c:v>1989.7919999999999</c:v>
                </c:pt>
                <c:pt idx="118">
                  <c:v>1989.875</c:v>
                </c:pt>
                <c:pt idx="119">
                  <c:v>1989.9580000000001</c:v>
                </c:pt>
                <c:pt idx="120">
                  <c:v>1990.0419999999999</c:v>
                </c:pt>
                <c:pt idx="121">
                  <c:v>1990.125</c:v>
                </c:pt>
                <c:pt idx="122">
                  <c:v>1990.2080000000001</c:v>
                </c:pt>
                <c:pt idx="123">
                  <c:v>1990.2919999999999</c:v>
                </c:pt>
                <c:pt idx="124">
                  <c:v>1990.375</c:v>
                </c:pt>
                <c:pt idx="125">
                  <c:v>1990.4580000000001</c:v>
                </c:pt>
                <c:pt idx="126">
                  <c:v>1990.5419999999999</c:v>
                </c:pt>
                <c:pt idx="127">
                  <c:v>1990.625</c:v>
                </c:pt>
                <c:pt idx="128">
                  <c:v>1990.7080000000001</c:v>
                </c:pt>
                <c:pt idx="129">
                  <c:v>1990.7919999999999</c:v>
                </c:pt>
                <c:pt idx="130">
                  <c:v>1990.875</c:v>
                </c:pt>
                <c:pt idx="131">
                  <c:v>1990.9580000000001</c:v>
                </c:pt>
                <c:pt idx="132">
                  <c:v>1991.0419999999999</c:v>
                </c:pt>
                <c:pt idx="133">
                  <c:v>1991.125</c:v>
                </c:pt>
                <c:pt idx="134">
                  <c:v>1991.2080000000001</c:v>
                </c:pt>
                <c:pt idx="135">
                  <c:v>1991.2919999999999</c:v>
                </c:pt>
                <c:pt idx="136">
                  <c:v>1991.375</c:v>
                </c:pt>
                <c:pt idx="137">
                  <c:v>1991.4580000000001</c:v>
                </c:pt>
                <c:pt idx="138">
                  <c:v>1991.5419999999999</c:v>
                </c:pt>
                <c:pt idx="139">
                  <c:v>1991.625</c:v>
                </c:pt>
                <c:pt idx="140">
                  <c:v>1991.7080000000001</c:v>
                </c:pt>
                <c:pt idx="141">
                  <c:v>1991.7919999999999</c:v>
                </c:pt>
                <c:pt idx="142">
                  <c:v>1991.875</c:v>
                </c:pt>
                <c:pt idx="143">
                  <c:v>1991.9580000000001</c:v>
                </c:pt>
                <c:pt idx="144">
                  <c:v>1992.0419999999999</c:v>
                </c:pt>
                <c:pt idx="145">
                  <c:v>1992.125</c:v>
                </c:pt>
                <c:pt idx="146">
                  <c:v>1992.2080000000001</c:v>
                </c:pt>
                <c:pt idx="147">
                  <c:v>1992.2919999999999</c:v>
                </c:pt>
                <c:pt idx="148">
                  <c:v>1992.375</c:v>
                </c:pt>
                <c:pt idx="149">
                  <c:v>1992.4580000000001</c:v>
                </c:pt>
                <c:pt idx="150">
                  <c:v>1992.5419999999999</c:v>
                </c:pt>
                <c:pt idx="151">
                  <c:v>1992.625</c:v>
                </c:pt>
                <c:pt idx="152">
                  <c:v>1992.7080000000001</c:v>
                </c:pt>
                <c:pt idx="153">
                  <c:v>1992.7919999999999</c:v>
                </c:pt>
                <c:pt idx="154">
                  <c:v>1992.875</c:v>
                </c:pt>
                <c:pt idx="155">
                  <c:v>1992.9580000000001</c:v>
                </c:pt>
                <c:pt idx="156">
                  <c:v>1993.0419999999999</c:v>
                </c:pt>
                <c:pt idx="157">
                  <c:v>1993.125</c:v>
                </c:pt>
                <c:pt idx="158">
                  <c:v>1993.2080000000001</c:v>
                </c:pt>
                <c:pt idx="159">
                  <c:v>1993.2919999999999</c:v>
                </c:pt>
                <c:pt idx="160">
                  <c:v>1993.375</c:v>
                </c:pt>
                <c:pt idx="161">
                  <c:v>1993.4580000000001</c:v>
                </c:pt>
                <c:pt idx="162">
                  <c:v>1993.5419999999999</c:v>
                </c:pt>
                <c:pt idx="163">
                  <c:v>1993.625</c:v>
                </c:pt>
                <c:pt idx="164">
                  <c:v>1993.7080000000001</c:v>
                </c:pt>
                <c:pt idx="165">
                  <c:v>1993.7919999999999</c:v>
                </c:pt>
                <c:pt idx="166">
                  <c:v>1993.875</c:v>
                </c:pt>
                <c:pt idx="167">
                  <c:v>1993.9580000000001</c:v>
                </c:pt>
                <c:pt idx="168">
                  <c:v>1994.0419999999999</c:v>
                </c:pt>
                <c:pt idx="169">
                  <c:v>1994.125</c:v>
                </c:pt>
                <c:pt idx="170">
                  <c:v>1994.2080000000001</c:v>
                </c:pt>
                <c:pt idx="171">
                  <c:v>1994.2919999999999</c:v>
                </c:pt>
                <c:pt idx="172">
                  <c:v>1994.375</c:v>
                </c:pt>
                <c:pt idx="173">
                  <c:v>1994.4580000000001</c:v>
                </c:pt>
                <c:pt idx="174">
                  <c:v>1994.5419999999999</c:v>
                </c:pt>
                <c:pt idx="175">
                  <c:v>1994.625</c:v>
                </c:pt>
                <c:pt idx="176">
                  <c:v>1994.7080000000001</c:v>
                </c:pt>
                <c:pt idx="177">
                  <c:v>1994.7919999999999</c:v>
                </c:pt>
                <c:pt idx="178">
                  <c:v>1994.875</c:v>
                </c:pt>
                <c:pt idx="179">
                  <c:v>1994.9580000000001</c:v>
                </c:pt>
                <c:pt idx="180">
                  <c:v>1995.0419999999999</c:v>
                </c:pt>
                <c:pt idx="181">
                  <c:v>1995.125</c:v>
                </c:pt>
                <c:pt idx="182">
                  <c:v>1995.2080000000001</c:v>
                </c:pt>
                <c:pt idx="183">
                  <c:v>1995.2919999999999</c:v>
                </c:pt>
                <c:pt idx="184">
                  <c:v>1995.375</c:v>
                </c:pt>
                <c:pt idx="185">
                  <c:v>1995.4580000000001</c:v>
                </c:pt>
                <c:pt idx="186">
                  <c:v>1995.5419999999999</c:v>
                </c:pt>
                <c:pt idx="187">
                  <c:v>1995.625</c:v>
                </c:pt>
                <c:pt idx="188">
                  <c:v>1995.7080000000001</c:v>
                </c:pt>
                <c:pt idx="189">
                  <c:v>1995.7919999999999</c:v>
                </c:pt>
                <c:pt idx="190">
                  <c:v>1995.875</c:v>
                </c:pt>
                <c:pt idx="191">
                  <c:v>1995.9580000000001</c:v>
                </c:pt>
                <c:pt idx="192">
                  <c:v>1996.0419999999999</c:v>
                </c:pt>
                <c:pt idx="193">
                  <c:v>1996.125</c:v>
                </c:pt>
                <c:pt idx="194">
                  <c:v>1996.2080000000001</c:v>
                </c:pt>
                <c:pt idx="195">
                  <c:v>1996.2919999999999</c:v>
                </c:pt>
                <c:pt idx="196">
                  <c:v>1996.375</c:v>
                </c:pt>
                <c:pt idx="197">
                  <c:v>1996.4580000000001</c:v>
                </c:pt>
                <c:pt idx="198">
                  <c:v>1996.5419999999999</c:v>
                </c:pt>
                <c:pt idx="199">
                  <c:v>1996.625</c:v>
                </c:pt>
                <c:pt idx="200">
                  <c:v>1996.7080000000001</c:v>
                </c:pt>
                <c:pt idx="201">
                  <c:v>1996.7919999999999</c:v>
                </c:pt>
                <c:pt idx="202">
                  <c:v>1996.875</c:v>
                </c:pt>
                <c:pt idx="203">
                  <c:v>1996.9580000000001</c:v>
                </c:pt>
                <c:pt idx="204">
                  <c:v>1997.0419999999999</c:v>
                </c:pt>
                <c:pt idx="205">
                  <c:v>1997.125</c:v>
                </c:pt>
                <c:pt idx="206">
                  <c:v>1997.2080000000001</c:v>
                </c:pt>
                <c:pt idx="207">
                  <c:v>1997.2919999999999</c:v>
                </c:pt>
                <c:pt idx="208">
                  <c:v>1997.375</c:v>
                </c:pt>
                <c:pt idx="209">
                  <c:v>1997.4580000000001</c:v>
                </c:pt>
                <c:pt idx="210">
                  <c:v>1997.5419999999999</c:v>
                </c:pt>
                <c:pt idx="211">
                  <c:v>1997.625</c:v>
                </c:pt>
                <c:pt idx="212">
                  <c:v>1997.7080000000001</c:v>
                </c:pt>
                <c:pt idx="213">
                  <c:v>1997.7919999999999</c:v>
                </c:pt>
                <c:pt idx="214">
                  <c:v>1997.875</c:v>
                </c:pt>
                <c:pt idx="215">
                  <c:v>1997.9580000000001</c:v>
                </c:pt>
                <c:pt idx="216">
                  <c:v>1998.0419999999999</c:v>
                </c:pt>
                <c:pt idx="217">
                  <c:v>1998.125</c:v>
                </c:pt>
                <c:pt idx="218">
                  <c:v>1998.2080000000001</c:v>
                </c:pt>
                <c:pt idx="219">
                  <c:v>1998.2919999999999</c:v>
                </c:pt>
                <c:pt idx="220">
                  <c:v>1998.375</c:v>
                </c:pt>
                <c:pt idx="221">
                  <c:v>1998.4580000000001</c:v>
                </c:pt>
                <c:pt idx="222">
                  <c:v>1998.5419999999999</c:v>
                </c:pt>
                <c:pt idx="223">
                  <c:v>1998.625</c:v>
                </c:pt>
                <c:pt idx="224">
                  <c:v>1998.7080000000001</c:v>
                </c:pt>
                <c:pt idx="225">
                  <c:v>1998.7919999999999</c:v>
                </c:pt>
                <c:pt idx="226">
                  <c:v>1998.875</c:v>
                </c:pt>
                <c:pt idx="227">
                  <c:v>1998.9580000000001</c:v>
                </c:pt>
                <c:pt idx="228">
                  <c:v>1999.0419999999999</c:v>
                </c:pt>
                <c:pt idx="229">
                  <c:v>1999.125</c:v>
                </c:pt>
                <c:pt idx="230">
                  <c:v>1999.2080000000001</c:v>
                </c:pt>
                <c:pt idx="231">
                  <c:v>1999.2919999999999</c:v>
                </c:pt>
                <c:pt idx="232">
                  <c:v>1999.375</c:v>
                </c:pt>
                <c:pt idx="233">
                  <c:v>1999.4580000000001</c:v>
                </c:pt>
                <c:pt idx="234">
                  <c:v>1999.5419999999999</c:v>
                </c:pt>
                <c:pt idx="235">
                  <c:v>1999.625</c:v>
                </c:pt>
                <c:pt idx="236">
                  <c:v>1999.7080000000001</c:v>
                </c:pt>
                <c:pt idx="237">
                  <c:v>1999.7919999999999</c:v>
                </c:pt>
                <c:pt idx="238">
                  <c:v>1999.875</c:v>
                </c:pt>
                <c:pt idx="239">
                  <c:v>1999.9580000000001</c:v>
                </c:pt>
                <c:pt idx="240">
                  <c:v>2000.0419999999999</c:v>
                </c:pt>
                <c:pt idx="241">
                  <c:v>2000.125</c:v>
                </c:pt>
                <c:pt idx="242">
                  <c:v>2000.2080000000001</c:v>
                </c:pt>
                <c:pt idx="243">
                  <c:v>2000.2919999999999</c:v>
                </c:pt>
                <c:pt idx="244">
                  <c:v>2000.375</c:v>
                </c:pt>
                <c:pt idx="245">
                  <c:v>2000.4580000000001</c:v>
                </c:pt>
                <c:pt idx="246">
                  <c:v>2000.5419999999999</c:v>
                </c:pt>
                <c:pt idx="247">
                  <c:v>2000.625</c:v>
                </c:pt>
                <c:pt idx="248">
                  <c:v>2000.7080000000001</c:v>
                </c:pt>
                <c:pt idx="249">
                  <c:v>2000.7919999999999</c:v>
                </c:pt>
                <c:pt idx="250">
                  <c:v>2000.875</c:v>
                </c:pt>
                <c:pt idx="251">
                  <c:v>2000.9580000000001</c:v>
                </c:pt>
                <c:pt idx="252">
                  <c:v>2001.0419999999999</c:v>
                </c:pt>
                <c:pt idx="253">
                  <c:v>2001.125</c:v>
                </c:pt>
                <c:pt idx="254">
                  <c:v>2001.2080000000001</c:v>
                </c:pt>
                <c:pt idx="255">
                  <c:v>2001.2919999999999</c:v>
                </c:pt>
                <c:pt idx="256">
                  <c:v>2001.375</c:v>
                </c:pt>
                <c:pt idx="257">
                  <c:v>2001.4580000000001</c:v>
                </c:pt>
                <c:pt idx="258">
                  <c:v>2001.5419999999999</c:v>
                </c:pt>
                <c:pt idx="259">
                  <c:v>2001.625</c:v>
                </c:pt>
                <c:pt idx="260">
                  <c:v>2001.7080000000001</c:v>
                </c:pt>
                <c:pt idx="261">
                  <c:v>2001.7919999999999</c:v>
                </c:pt>
                <c:pt idx="262">
                  <c:v>2001.875</c:v>
                </c:pt>
                <c:pt idx="263">
                  <c:v>2001.9580000000001</c:v>
                </c:pt>
                <c:pt idx="264">
                  <c:v>2002.0419999999999</c:v>
                </c:pt>
                <c:pt idx="265">
                  <c:v>2002.125</c:v>
                </c:pt>
                <c:pt idx="266">
                  <c:v>2002.2080000000001</c:v>
                </c:pt>
                <c:pt idx="267">
                  <c:v>2002.2919999999999</c:v>
                </c:pt>
                <c:pt idx="268">
                  <c:v>2002.375</c:v>
                </c:pt>
                <c:pt idx="269">
                  <c:v>2002.4580000000001</c:v>
                </c:pt>
                <c:pt idx="270">
                  <c:v>2002.5419999999999</c:v>
                </c:pt>
                <c:pt idx="271">
                  <c:v>2002.625</c:v>
                </c:pt>
                <c:pt idx="272">
                  <c:v>2002.7080000000001</c:v>
                </c:pt>
                <c:pt idx="273">
                  <c:v>2002.7919999999999</c:v>
                </c:pt>
                <c:pt idx="274">
                  <c:v>2002.875</c:v>
                </c:pt>
                <c:pt idx="275">
                  <c:v>2002.9580000000001</c:v>
                </c:pt>
                <c:pt idx="276">
                  <c:v>2003.0419999999999</c:v>
                </c:pt>
                <c:pt idx="277">
                  <c:v>2003.125</c:v>
                </c:pt>
                <c:pt idx="278">
                  <c:v>2003.2080000000001</c:v>
                </c:pt>
                <c:pt idx="279">
                  <c:v>2003.2919999999999</c:v>
                </c:pt>
                <c:pt idx="280">
                  <c:v>2003.375</c:v>
                </c:pt>
                <c:pt idx="281">
                  <c:v>2003.4580000000001</c:v>
                </c:pt>
                <c:pt idx="282">
                  <c:v>2003.5419999999999</c:v>
                </c:pt>
                <c:pt idx="283">
                  <c:v>2003.625</c:v>
                </c:pt>
                <c:pt idx="284">
                  <c:v>2003.7080000000001</c:v>
                </c:pt>
                <c:pt idx="285">
                  <c:v>2003.7919999999999</c:v>
                </c:pt>
                <c:pt idx="286">
                  <c:v>2003.875</c:v>
                </c:pt>
                <c:pt idx="287">
                  <c:v>2003.9580000000001</c:v>
                </c:pt>
                <c:pt idx="288">
                  <c:v>2004.0419999999999</c:v>
                </c:pt>
                <c:pt idx="289">
                  <c:v>2004.125</c:v>
                </c:pt>
                <c:pt idx="290">
                  <c:v>2004.2080000000001</c:v>
                </c:pt>
                <c:pt idx="291">
                  <c:v>2004.2919999999999</c:v>
                </c:pt>
                <c:pt idx="292">
                  <c:v>2004.375</c:v>
                </c:pt>
                <c:pt idx="293">
                  <c:v>2004.4580000000001</c:v>
                </c:pt>
                <c:pt idx="294">
                  <c:v>2004.5419999999999</c:v>
                </c:pt>
                <c:pt idx="295">
                  <c:v>2004.625</c:v>
                </c:pt>
                <c:pt idx="296">
                  <c:v>2004.7080000000001</c:v>
                </c:pt>
                <c:pt idx="297">
                  <c:v>2004.7919999999999</c:v>
                </c:pt>
                <c:pt idx="298">
                  <c:v>2004.875</c:v>
                </c:pt>
                <c:pt idx="299">
                  <c:v>2004.9580000000001</c:v>
                </c:pt>
                <c:pt idx="300">
                  <c:v>2005.0419999999999</c:v>
                </c:pt>
                <c:pt idx="301">
                  <c:v>2005.125</c:v>
                </c:pt>
                <c:pt idx="302">
                  <c:v>2005.2080000000001</c:v>
                </c:pt>
                <c:pt idx="303">
                  <c:v>2005.2919999999999</c:v>
                </c:pt>
                <c:pt idx="304">
                  <c:v>2005.375</c:v>
                </c:pt>
                <c:pt idx="305">
                  <c:v>2005.4580000000001</c:v>
                </c:pt>
                <c:pt idx="306">
                  <c:v>2005.5419999999999</c:v>
                </c:pt>
                <c:pt idx="307">
                  <c:v>2005.625</c:v>
                </c:pt>
                <c:pt idx="308">
                  <c:v>2005.7080000000001</c:v>
                </c:pt>
                <c:pt idx="309">
                  <c:v>2005.7919999999999</c:v>
                </c:pt>
                <c:pt idx="310">
                  <c:v>2005.875</c:v>
                </c:pt>
                <c:pt idx="311">
                  <c:v>2005.9580000000001</c:v>
                </c:pt>
                <c:pt idx="312">
                  <c:v>2006.0419999999999</c:v>
                </c:pt>
                <c:pt idx="313">
                  <c:v>2006.125</c:v>
                </c:pt>
                <c:pt idx="314">
                  <c:v>2006.2080000000001</c:v>
                </c:pt>
                <c:pt idx="315">
                  <c:v>2006.2919999999999</c:v>
                </c:pt>
                <c:pt idx="316">
                  <c:v>2006.375</c:v>
                </c:pt>
                <c:pt idx="317">
                  <c:v>2006.4580000000001</c:v>
                </c:pt>
                <c:pt idx="318">
                  <c:v>2006.5419999999999</c:v>
                </c:pt>
                <c:pt idx="319">
                  <c:v>2006.625</c:v>
                </c:pt>
                <c:pt idx="320">
                  <c:v>2006.7080000000001</c:v>
                </c:pt>
                <c:pt idx="321">
                  <c:v>2006.7919999999999</c:v>
                </c:pt>
                <c:pt idx="322">
                  <c:v>2006.875</c:v>
                </c:pt>
                <c:pt idx="323">
                  <c:v>2006.9580000000001</c:v>
                </c:pt>
                <c:pt idx="324">
                  <c:v>2007.0419999999999</c:v>
                </c:pt>
                <c:pt idx="325">
                  <c:v>2007.125</c:v>
                </c:pt>
                <c:pt idx="326">
                  <c:v>2007.2080000000001</c:v>
                </c:pt>
                <c:pt idx="327">
                  <c:v>2007.2919999999999</c:v>
                </c:pt>
                <c:pt idx="328">
                  <c:v>2007.375</c:v>
                </c:pt>
                <c:pt idx="329">
                  <c:v>2007.4580000000001</c:v>
                </c:pt>
                <c:pt idx="330">
                  <c:v>2007.5419999999999</c:v>
                </c:pt>
                <c:pt idx="331">
                  <c:v>2007.625</c:v>
                </c:pt>
                <c:pt idx="332">
                  <c:v>2007.7080000000001</c:v>
                </c:pt>
                <c:pt idx="333">
                  <c:v>2007.7919999999999</c:v>
                </c:pt>
                <c:pt idx="334">
                  <c:v>2007.875</c:v>
                </c:pt>
                <c:pt idx="335">
                  <c:v>2007.9580000000001</c:v>
                </c:pt>
                <c:pt idx="336">
                  <c:v>2008.0419999999999</c:v>
                </c:pt>
                <c:pt idx="337">
                  <c:v>2008.125</c:v>
                </c:pt>
                <c:pt idx="338">
                  <c:v>2008.2080000000001</c:v>
                </c:pt>
                <c:pt idx="339">
                  <c:v>2008.2919999999999</c:v>
                </c:pt>
                <c:pt idx="340">
                  <c:v>2008.375</c:v>
                </c:pt>
                <c:pt idx="341">
                  <c:v>2008.4580000000001</c:v>
                </c:pt>
                <c:pt idx="342">
                  <c:v>2008.5419999999999</c:v>
                </c:pt>
                <c:pt idx="343">
                  <c:v>2008.625</c:v>
                </c:pt>
                <c:pt idx="344">
                  <c:v>2008.7080000000001</c:v>
                </c:pt>
                <c:pt idx="345">
                  <c:v>2008.7919999999999</c:v>
                </c:pt>
                <c:pt idx="346">
                  <c:v>2008.875</c:v>
                </c:pt>
                <c:pt idx="347">
                  <c:v>2008.9580000000001</c:v>
                </c:pt>
                <c:pt idx="348">
                  <c:v>2009.0419999999999</c:v>
                </c:pt>
                <c:pt idx="349">
                  <c:v>2009.125</c:v>
                </c:pt>
                <c:pt idx="350">
                  <c:v>2009.2080000000001</c:v>
                </c:pt>
                <c:pt idx="351">
                  <c:v>2009.2919999999999</c:v>
                </c:pt>
                <c:pt idx="352">
                  <c:v>2009.375</c:v>
                </c:pt>
                <c:pt idx="353">
                  <c:v>2009.4580000000001</c:v>
                </c:pt>
                <c:pt idx="354">
                  <c:v>2009.5419999999999</c:v>
                </c:pt>
                <c:pt idx="355">
                  <c:v>2009.625</c:v>
                </c:pt>
                <c:pt idx="356">
                  <c:v>2009.7080000000001</c:v>
                </c:pt>
                <c:pt idx="357">
                  <c:v>2009.7919999999999</c:v>
                </c:pt>
                <c:pt idx="358">
                  <c:v>2009.875</c:v>
                </c:pt>
                <c:pt idx="359">
                  <c:v>2009.9580000000001</c:v>
                </c:pt>
                <c:pt idx="360">
                  <c:v>2010.0419999999999</c:v>
                </c:pt>
                <c:pt idx="361">
                  <c:v>2010.125</c:v>
                </c:pt>
                <c:pt idx="362">
                  <c:v>2010.2080000000001</c:v>
                </c:pt>
                <c:pt idx="363">
                  <c:v>2010.2919999999999</c:v>
                </c:pt>
                <c:pt idx="364">
                  <c:v>2010.375</c:v>
                </c:pt>
                <c:pt idx="365">
                  <c:v>2010.4580000000001</c:v>
                </c:pt>
                <c:pt idx="366">
                  <c:v>2010.5419999999999</c:v>
                </c:pt>
                <c:pt idx="367">
                  <c:v>2010.625</c:v>
                </c:pt>
                <c:pt idx="368">
                  <c:v>2010.7080000000001</c:v>
                </c:pt>
                <c:pt idx="369">
                  <c:v>2010.7919999999999</c:v>
                </c:pt>
                <c:pt idx="370">
                  <c:v>2010.875</c:v>
                </c:pt>
                <c:pt idx="371">
                  <c:v>2010.9580000000001</c:v>
                </c:pt>
                <c:pt idx="372">
                  <c:v>2011.0419999999999</c:v>
                </c:pt>
                <c:pt idx="373">
                  <c:v>2011.125</c:v>
                </c:pt>
                <c:pt idx="374">
                  <c:v>2011.2080000000001</c:v>
                </c:pt>
                <c:pt idx="375">
                  <c:v>2011.2919999999999</c:v>
                </c:pt>
                <c:pt idx="376">
                  <c:v>2011.375</c:v>
                </c:pt>
                <c:pt idx="377">
                  <c:v>2011.4580000000001</c:v>
                </c:pt>
                <c:pt idx="378">
                  <c:v>2011.5419999999999</c:v>
                </c:pt>
                <c:pt idx="379">
                  <c:v>2011.625</c:v>
                </c:pt>
                <c:pt idx="380">
                  <c:v>2011.7080000000001</c:v>
                </c:pt>
                <c:pt idx="381">
                  <c:v>2011.7919999999999</c:v>
                </c:pt>
                <c:pt idx="382">
                  <c:v>2011.875</c:v>
                </c:pt>
                <c:pt idx="383">
                  <c:v>2011.9580000000001</c:v>
                </c:pt>
                <c:pt idx="384">
                  <c:v>2012.0419999999999</c:v>
                </c:pt>
                <c:pt idx="385">
                  <c:v>2012.125</c:v>
                </c:pt>
                <c:pt idx="386">
                  <c:v>2012.2080000000001</c:v>
                </c:pt>
                <c:pt idx="387">
                  <c:v>2012.2919999999999</c:v>
                </c:pt>
                <c:pt idx="388">
                  <c:v>2012.375</c:v>
                </c:pt>
                <c:pt idx="389">
                  <c:v>2012.4580000000001</c:v>
                </c:pt>
                <c:pt idx="390">
                  <c:v>2012.5419999999999</c:v>
                </c:pt>
                <c:pt idx="391">
                  <c:v>2012.625</c:v>
                </c:pt>
                <c:pt idx="392">
                  <c:v>2012.7080000000001</c:v>
                </c:pt>
                <c:pt idx="393">
                  <c:v>2012.7919999999999</c:v>
                </c:pt>
                <c:pt idx="394">
                  <c:v>2012.875</c:v>
                </c:pt>
                <c:pt idx="395">
                  <c:v>2012.9580000000001</c:v>
                </c:pt>
                <c:pt idx="396">
                  <c:v>2013.0419999999999</c:v>
                </c:pt>
                <c:pt idx="397">
                  <c:v>2013.125</c:v>
                </c:pt>
                <c:pt idx="398">
                  <c:v>2013.2080000000001</c:v>
                </c:pt>
                <c:pt idx="399">
                  <c:v>2013.2919999999999</c:v>
                </c:pt>
                <c:pt idx="400">
                  <c:v>2013.375</c:v>
                </c:pt>
                <c:pt idx="401">
                  <c:v>2013.4580000000001</c:v>
                </c:pt>
                <c:pt idx="402">
                  <c:v>2013.5419999999999</c:v>
                </c:pt>
                <c:pt idx="403">
                  <c:v>2013.625</c:v>
                </c:pt>
                <c:pt idx="404">
                  <c:v>2013.7080000000001</c:v>
                </c:pt>
                <c:pt idx="405">
                  <c:v>2013.7919999999999</c:v>
                </c:pt>
                <c:pt idx="406">
                  <c:v>2013.875</c:v>
                </c:pt>
                <c:pt idx="407">
                  <c:v>2013.9580000000001</c:v>
                </c:pt>
                <c:pt idx="408">
                  <c:v>2014.0419999999999</c:v>
                </c:pt>
                <c:pt idx="409">
                  <c:v>2014.125</c:v>
                </c:pt>
                <c:pt idx="410">
                  <c:v>2014.2080000000001</c:v>
                </c:pt>
                <c:pt idx="411">
                  <c:v>2014.2919999999999</c:v>
                </c:pt>
                <c:pt idx="412">
                  <c:v>2014.375</c:v>
                </c:pt>
                <c:pt idx="413">
                  <c:v>2014.4580000000001</c:v>
                </c:pt>
                <c:pt idx="414">
                  <c:v>2014.5419999999999</c:v>
                </c:pt>
                <c:pt idx="415">
                  <c:v>2014.625</c:v>
                </c:pt>
                <c:pt idx="416">
                  <c:v>2014.7080000000001</c:v>
                </c:pt>
                <c:pt idx="417">
                  <c:v>2014.7919999999999</c:v>
                </c:pt>
                <c:pt idx="418">
                  <c:v>2014.875</c:v>
                </c:pt>
                <c:pt idx="419">
                  <c:v>2014.9580000000001</c:v>
                </c:pt>
                <c:pt idx="420">
                  <c:v>2015.0419999999999</c:v>
                </c:pt>
                <c:pt idx="421">
                  <c:v>2015.125</c:v>
                </c:pt>
                <c:pt idx="422">
                  <c:v>2015.2080000000001</c:v>
                </c:pt>
                <c:pt idx="423">
                  <c:v>2015.2919999999999</c:v>
                </c:pt>
                <c:pt idx="424">
                  <c:v>2015.375</c:v>
                </c:pt>
                <c:pt idx="425">
                  <c:v>2015.4580000000001</c:v>
                </c:pt>
                <c:pt idx="426">
                  <c:v>2015.5419999999999</c:v>
                </c:pt>
                <c:pt idx="427">
                  <c:v>2015.625</c:v>
                </c:pt>
                <c:pt idx="428">
                  <c:v>2015.7080000000001</c:v>
                </c:pt>
                <c:pt idx="429">
                  <c:v>2015.7919999999999</c:v>
                </c:pt>
                <c:pt idx="430">
                  <c:v>2015.875</c:v>
                </c:pt>
                <c:pt idx="431">
                  <c:v>2015.9580000000001</c:v>
                </c:pt>
                <c:pt idx="432">
                  <c:v>2016.0419999999999</c:v>
                </c:pt>
                <c:pt idx="433">
                  <c:v>2016.125</c:v>
                </c:pt>
                <c:pt idx="434">
                  <c:v>2016.2080000000001</c:v>
                </c:pt>
                <c:pt idx="435">
                  <c:v>2016.2919999999999</c:v>
                </c:pt>
                <c:pt idx="436">
                  <c:v>2016.375</c:v>
                </c:pt>
                <c:pt idx="437">
                  <c:v>2016.4580000000001</c:v>
                </c:pt>
                <c:pt idx="438">
                  <c:v>2016.5419999999999</c:v>
                </c:pt>
                <c:pt idx="439">
                  <c:v>2016.625</c:v>
                </c:pt>
                <c:pt idx="440">
                  <c:v>2016.7080000000001</c:v>
                </c:pt>
                <c:pt idx="441">
                  <c:v>2016.7919999999999</c:v>
                </c:pt>
                <c:pt idx="442">
                  <c:v>2016.875</c:v>
                </c:pt>
              </c:numCache>
            </c:numRef>
          </c:xVal>
          <c:yVal>
            <c:numRef>
              <c:f>'Mesures CO2'!$E$4:$E$446</c:f>
              <c:numCache>
                <c:formatCode>General</c:formatCode>
                <c:ptCount val="443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1.6399999999999864</c:v>
                </c:pt>
                <c:pt idx="6">
                  <c:v>1.5</c:v>
                </c:pt>
                <c:pt idx="7">
                  <c:v>1.8199999999999932</c:v>
                </c:pt>
                <c:pt idx="8">
                  <c:v>1.7099999999999795</c:v>
                </c:pt>
                <c:pt idx="9">
                  <c:v>1</c:v>
                </c:pt>
                <c:pt idx="10">
                  <c:v>0.62999999999999545</c:v>
                </c:pt>
                <c:pt idx="11">
                  <c:v>0.76000000000004775</c:v>
                </c:pt>
                <c:pt idx="12">
                  <c:v>0.85000000000002274</c:v>
                </c:pt>
                <c:pt idx="13">
                  <c:v>0.91000000000002501</c:v>
                </c:pt>
                <c:pt idx="14">
                  <c:v>1.25</c:v>
                </c:pt>
                <c:pt idx="15">
                  <c:v>1.2400000000000091</c:v>
                </c:pt>
                <c:pt idx="16">
                  <c:v>1.0999999999999659</c:v>
                </c:pt>
                <c:pt idx="17">
                  <c:v>1.1800000000000068</c:v>
                </c:pt>
                <c:pt idx="18">
                  <c:v>1.2000000000000455</c:v>
                </c:pt>
                <c:pt idx="19">
                  <c:v>0.85000000000002274</c:v>
                </c:pt>
                <c:pt idx="20">
                  <c:v>0.85000000000002274</c:v>
                </c:pt>
                <c:pt idx="21">
                  <c:v>0.97999999999996135</c:v>
                </c:pt>
                <c:pt idx="22">
                  <c:v>0.89999999999997726</c:v>
                </c:pt>
                <c:pt idx="23">
                  <c:v>0.56000000000000227</c:v>
                </c:pt>
                <c:pt idx="24">
                  <c:v>4.9999999999954525E-2</c:v>
                </c:pt>
                <c:pt idx="25">
                  <c:v>0.21999999999997044</c:v>
                </c:pt>
                <c:pt idx="26">
                  <c:v>0.56999999999999318</c:v>
                </c:pt>
                <c:pt idx="27">
                  <c:v>0.79000000000002046</c:v>
                </c:pt>
                <c:pt idx="28">
                  <c:v>1.0400000000000205</c:v>
                </c:pt>
                <c:pt idx="29">
                  <c:v>1</c:v>
                </c:pt>
                <c:pt idx="30">
                  <c:v>0.78999999999996362</c:v>
                </c:pt>
                <c:pt idx="31">
                  <c:v>0.80000000000001137</c:v>
                </c:pt>
                <c:pt idx="32">
                  <c:v>1</c:v>
                </c:pt>
                <c:pt idx="33">
                  <c:v>1.4800000000000182</c:v>
                </c:pt>
                <c:pt idx="34">
                  <c:v>2.0200000000000387</c:v>
                </c:pt>
                <c:pt idx="35">
                  <c:v>2.3899999999999864</c:v>
                </c:pt>
                <c:pt idx="36">
                  <c:v>2.5099999999999909</c:v>
                </c:pt>
                <c:pt idx="37">
                  <c:v>2.3600000000000136</c:v>
                </c:pt>
                <c:pt idx="38">
                  <c:v>2.1400000000000432</c:v>
                </c:pt>
                <c:pt idx="39">
                  <c:v>1.8799999999999955</c:v>
                </c:pt>
                <c:pt idx="40">
                  <c:v>1.7099999999999795</c:v>
                </c:pt>
                <c:pt idx="41">
                  <c:v>1.9500000000000455</c:v>
                </c:pt>
                <c:pt idx="42">
                  <c:v>2.0900000000000318</c:v>
                </c:pt>
                <c:pt idx="43">
                  <c:v>1.9300000000000068</c:v>
                </c:pt>
                <c:pt idx="44">
                  <c:v>1.6699999999999591</c:v>
                </c:pt>
                <c:pt idx="45">
                  <c:v>1.4900000000000091</c:v>
                </c:pt>
                <c:pt idx="46">
                  <c:v>1.0600000000000023</c:v>
                </c:pt>
                <c:pt idx="47">
                  <c:v>1.0600000000000023</c:v>
                </c:pt>
                <c:pt idx="48">
                  <c:v>1.6000000000000227</c:v>
                </c:pt>
                <c:pt idx="49">
                  <c:v>1.6000000000000227</c:v>
                </c:pt>
                <c:pt idx="50">
                  <c:v>1.2400000000000091</c:v>
                </c:pt>
                <c:pt idx="51">
                  <c:v>1.339999999999975</c:v>
                </c:pt>
                <c:pt idx="52">
                  <c:v>1.5300000000000296</c:v>
                </c:pt>
                <c:pt idx="53">
                  <c:v>1.0499999999999545</c:v>
                </c:pt>
                <c:pt idx="54">
                  <c:v>0.97999999999996135</c:v>
                </c:pt>
                <c:pt idx="55">
                  <c:v>1.6899999999999977</c:v>
                </c:pt>
                <c:pt idx="56">
                  <c:v>1.75</c:v>
                </c:pt>
                <c:pt idx="57">
                  <c:v>1.4399999999999977</c:v>
                </c:pt>
                <c:pt idx="58">
                  <c:v>1.7099999999999795</c:v>
                </c:pt>
                <c:pt idx="59">
                  <c:v>1.75</c:v>
                </c:pt>
                <c:pt idx="60">
                  <c:v>1.2400000000000091</c:v>
                </c:pt>
                <c:pt idx="61">
                  <c:v>1.2599999999999909</c:v>
                </c:pt>
                <c:pt idx="62">
                  <c:v>1.6499999999999773</c:v>
                </c:pt>
                <c:pt idx="63">
                  <c:v>1.6100000000000136</c:v>
                </c:pt>
                <c:pt idx="64">
                  <c:v>1.5299999999999727</c:v>
                </c:pt>
                <c:pt idx="65">
                  <c:v>1.7400000000000091</c:v>
                </c:pt>
                <c:pt idx="66">
                  <c:v>1.5200000000000387</c:v>
                </c:pt>
                <c:pt idx="67">
                  <c:v>1.0500000000000114</c:v>
                </c:pt>
                <c:pt idx="68">
                  <c:v>1.2900000000000205</c:v>
                </c:pt>
                <c:pt idx="69">
                  <c:v>1.5500000000000114</c:v>
                </c:pt>
                <c:pt idx="70">
                  <c:v>1.5</c:v>
                </c:pt>
                <c:pt idx="71">
                  <c:v>1.3600000000000136</c:v>
                </c:pt>
                <c:pt idx="72">
                  <c:v>1.4699999999999704</c:v>
                </c:pt>
                <c:pt idx="73">
                  <c:v>1.4699999999999704</c:v>
                </c:pt>
                <c:pt idx="74">
                  <c:v>1.3899999999999864</c:v>
                </c:pt>
                <c:pt idx="75">
                  <c:v>1.5300000000000296</c:v>
                </c:pt>
                <c:pt idx="76">
                  <c:v>1.2300000000000182</c:v>
                </c:pt>
                <c:pt idx="77">
                  <c:v>0.93000000000000682</c:v>
                </c:pt>
                <c:pt idx="78">
                  <c:v>1.2599999999999909</c:v>
                </c:pt>
                <c:pt idx="79">
                  <c:v>1.6099999999999568</c:v>
                </c:pt>
                <c:pt idx="80">
                  <c:v>1.7800000000000296</c:v>
                </c:pt>
                <c:pt idx="81">
                  <c:v>1.9699999999999704</c:v>
                </c:pt>
                <c:pt idx="82">
                  <c:v>1.7300000000000182</c:v>
                </c:pt>
                <c:pt idx="83">
                  <c:v>1.589999999999975</c:v>
                </c:pt>
                <c:pt idx="84">
                  <c:v>1.7300000000000182</c:v>
                </c:pt>
                <c:pt idx="85">
                  <c:v>1.8799999999999955</c:v>
                </c:pt>
                <c:pt idx="86">
                  <c:v>1.9800000000000182</c:v>
                </c:pt>
                <c:pt idx="87">
                  <c:v>1.9799999999999613</c:v>
                </c:pt>
                <c:pt idx="88">
                  <c:v>2.4800000000000182</c:v>
                </c:pt>
                <c:pt idx="89">
                  <c:v>2.9300000000000068</c:v>
                </c:pt>
                <c:pt idx="90">
                  <c:v>2.9399999999999977</c:v>
                </c:pt>
                <c:pt idx="91">
                  <c:v>2.6000000000000227</c:v>
                </c:pt>
                <c:pt idx="92">
                  <c:v>2.3499999999999659</c:v>
                </c:pt>
                <c:pt idx="93">
                  <c:v>2.2300000000000182</c:v>
                </c:pt>
                <c:pt idx="94">
                  <c:v>2.339999999999975</c:v>
                </c:pt>
                <c:pt idx="95">
                  <c:v>2.4599999999999795</c:v>
                </c:pt>
                <c:pt idx="96">
                  <c:v>2.5</c:v>
                </c:pt>
                <c:pt idx="97">
                  <c:v>2.6200000000000045</c:v>
                </c:pt>
                <c:pt idx="98">
                  <c:v>2.5199999999999818</c:v>
                </c:pt>
                <c:pt idx="99">
                  <c:v>2.4200000000000159</c:v>
                </c:pt>
                <c:pt idx="100">
                  <c:v>2.3199999999999932</c:v>
                </c:pt>
                <c:pt idx="101">
                  <c:v>2.1599999999999682</c:v>
                </c:pt>
                <c:pt idx="102">
                  <c:v>2.0600000000000023</c:v>
                </c:pt>
                <c:pt idx="103">
                  <c:v>2.2300000000000182</c:v>
                </c:pt>
                <c:pt idx="104">
                  <c:v>2.160000000000025</c:v>
                </c:pt>
                <c:pt idx="105">
                  <c:v>1.8000000000000114</c:v>
                </c:pt>
                <c:pt idx="106">
                  <c:v>1.5400000000000205</c:v>
                </c:pt>
                <c:pt idx="107">
                  <c:v>1.3100000000000023</c:v>
                </c:pt>
                <c:pt idx="108">
                  <c:v>1.1200000000000045</c:v>
                </c:pt>
                <c:pt idx="109">
                  <c:v>1.25</c:v>
                </c:pt>
                <c:pt idx="110">
                  <c:v>1.3600000000000136</c:v>
                </c:pt>
                <c:pt idx="111">
                  <c:v>1.3600000000000136</c:v>
                </c:pt>
                <c:pt idx="112">
                  <c:v>1.3599999999999568</c:v>
                </c:pt>
                <c:pt idx="113">
                  <c:v>1.3600000000000136</c:v>
                </c:pt>
                <c:pt idx="114">
                  <c:v>1.2899999999999636</c:v>
                </c:pt>
                <c:pt idx="115">
                  <c:v>1.0399999999999636</c:v>
                </c:pt>
                <c:pt idx="116">
                  <c:v>0.97999999999996135</c:v>
                </c:pt>
                <c:pt idx="117">
                  <c:v>1.0799999999999841</c:v>
                </c:pt>
                <c:pt idx="118">
                  <c:v>0.94999999999998863</c:v>
                </c:pt>
                <c:pt idx="119">
                  <c:v>1.0500000000000114</c:v>
                </c:pt>
                <c:pt idx="120">
                  <c:v>1.3100000000000023</c:v>
                </c:pt>
                <c:pt idx="121">
                  <c:v>1.1899999999999977</c:v>
                </c:pt>
                <c:pt idx="122">
                  <c:v>1.2900000000000205</c:v>
                </c:pt>
                <c:pt idx="123">
                  <c:v>1.3599999999999568</c:v>
                </c:pt>
                <c:pt idx="124">
                  <c:v>1.25</c:v>
                </c:pt>
                <c:pt idx="125">
                  <c:v>1.2700000000000387</c:v>
                </c:pt>
                <c:pt idx="126">
                  <c:v>1.3000000000000114</c:v>
                </c:pt>
                <c:pt idx="127">
                  <c:v>1.4600000000000364</c:v>
                </c:pt>
                <c:pt idx="128">
                  <c:v>1.6200000000000045</c:v>
                </c:pt>
                <c:pt idx="129">
                  <c:v>1.6899999999999977</c:v>
                </c:pt>
                <c:pt idx="130">
                  <c:v>1.839999999999975</c:v>
                </c:pt>
                <c:pt idx="131">
                  <c:v>1.8000000000000114</c:v>
                </c:pt>
                <c:pt idx="132">
                  <c:v>1.4599999999999795</c:v>
                </c:pt>
                <c:pt idx="133">
                  <c:v>1.1200000000000045</c:v>
                </c:pt>
                <c:pt idx="134">
                  <c:v>0.79999999999995453</c:v>
                </c:pt>
                <c:pt idx="135">
                  <c:v>0.72000000000002728</c:v>
                </c:pt>
                <c:pt idx="136">
                  <c:v>0.76000000000004775</c:v>
                </c:pt>
                <c:pt idx="137">
                  <c:v>0.75999999999999091</c:v>
                </c:pt>
                <c:pt idx="138">
                  <c:v>0.72000000000002728</c:v>
                </c:pt>
                <c:pt idx="139">
                  <c:v>0.62000000000000455</c:v>
                </c:pt>
                <c:pt idx="140">
                  <c:v>0.62000000000000455</c:v>
                </c:pt>
                <c:pt idx="141">
                  <c:v>0.73000000000001819</c:v>
                </c:pt>
                <c:pt idx="142">
                  <c:v>0.68999999999999773</c:v>
                </c:pt>
                <c:pt idx="143">
                  <c:v>0.65999999999996817</c:v>
                </c:pt>
                <c:pt idx="144">
                  <c:v>0.62999999999999545</c:v>
                </c:pt>
                <c:pt idx="145">
                  <c:v>0.66000000000002501</c:v>
                </c:pt>
                <c:pt idx="146">
                  <c:v>0.80000000000001137</c:v>
                </c:pt>
                <c:pt idx="147">
                  <c:v>0.81000000000000227</c:v>
                </c:pt>
                <c:pt idx="148">
                  <c:v>0.76999999999998181</c:v>
                </c:pt>
                <c:pt idx="149">
                  <c:v>0.65999999999996817</c:v>
                </c:pt>
                <c:pt idx="150">
                  <c:v>0.61000000000001364</c:v>
                </c:pt>
                <c:pt idx="151">
                  <c:v>0.65999999999996817</c:v>
                </c:pt>
                <c:pt idx="152">
                  <c:v>0.65000000000003411</c:v>
                </c:pt>
                <c:pt idx="153">
                  <c:v>0.5</c:v>
                </c:pt>
                <c:pt idx="154">
                  <c:v>0.45000000000004547</c:v>
                </c:pt>
                <c:pt idx="155">
                  <c:v>0.54000000000002046</c:v>
                </c:pt>
                <c:pt idx="156">
                  <c:v>0.75</c:v>
                </c:pt>
                <c:pt idx="157">
                  <c:v>0.86000000000001364</c:v>
                </c:pt>
                <c:pt idx="158">
                  <c:v>0.88999999999998636</c:v>
                </c:pt>
                <c:pt idx="159">
                  <c:v>0.95999999999997954</c:v>
                </c:pt>
                <c:pt idx="160">
                  <c:v>1.1000000000000227</c:v>
                </c:pt>
                <c:pt idx="161">
                  <c:v>1.2599999999999909</c:v>
                </c:pt>
                <c:pt idx="162">
                  <c:v>1.4599999999999795</c:v>
                </c:pt>
                <c:pt idx="163">
                  <c:v>1.4000000000000341</c:v>
                </c:pt>
                <c:pt idx="164">
                  <c:v>1.2899999999999636</c:v>
                </c:pt>
                <c:pt idx="165">
                  <c:v>1.3899999999999864</c:v>
                </c:pt>
                <c:pt idx="166">
                  <c:v>1.4599999999999795</c:v>
                </c:pt>
                <c:pt idx="167">
                  <c:v>1.5199999999999818</c:v>
                </c:pt>
                <c:pt idx="168">
                  <c:v>1.6000000000000227</c:v>
                </c:pt>
                <c:pt idx="169">
                  <c:v>1.5499999999999545</c:v>
                </c:pt>
                <c:pt idx="170">
                  <c:v>1.5500000000000114</c:v>
                </c:pt>
                <c:pt idx="171">
                  <c:v>1.7400000000000091</c:v>
                </c:pt>
                <c:pt idx="172">
                  <c:v>1.7199999999999704</c:v>
                </c:pt>
                <c:pt idx="173">
                  <c:v>1.660000000000025</c:v>
                </c:pt>
                <c:pt idx="174">
                  <c:v>1.589999999999975</c:v>
                </c:pt>
                <c:pt idx="175">
                  <c:v>1.6699999999999591</c:v>
                </c:pt>
                <c:pt idx="176">
                  <c:v>1.7800000000000296</c:v>
                </c:pt>
                <c:pt idx="177">
                  <c:v>1.6999999999999886</c:v>
                </c:pt>
                <c:pt idx="178">
                  <c:v>1.8000000000000114</c:v>
                </c:pt>
                <c:pt idx="179">
                  <c:v>1.7000000000000455</c:v>
                </c:pt>
                <c:pt idx="180">
                  <c:v>1.6200000000000045</c:v>
                </c:pt>
                <c:pt idx="181">
                  <c:v>2</c:v>
                </c:pt>
                <c:pt idx="182">
                  <c:v>2.1500000000000341</c:v>
                </c:pt>
                <c:pt idx="183">
                  <c:v>2.0500000000000114</c:v>
                </c:pt>
                <c:pt idx="184">
                  <c:v>2.0600000000000023</c:v>
                </c:pt>
                <c:pt idx="185">
                  <c:v>1.9900000000000091</c:v>
                </c:pt>
                <c:pt idx="186">
                  <c:v>1.8900000000000432</c:v>
                </c:pt>
                <c:pt idx="187">
                  <c:v>1.7800000000000296</c:v>
                </c:pt>
                <c:pt idx="188">
                  <c:v>1.6399999999999864</c:v>
                </c:pt>
                <c:pt idx="189">
                  <c:v>1.8199999999999932</c:v>
                </c:pt>
                <c:pt idx="190">
                  <c:v>2.2599999999999909</c:v>
                </c:pt>
                <c:pt idx="191">
                  <c:v>2.5799999999999841</c:v>
                </c:pt>
                <c:pt idx="192">
                  <c:v>2.3600000000000136</c:v>
                </c:pt>
                <c:pt idx="193">
                  <c:v>1.660000000000025</c:v>
                </c:pt>
                <c:pt idx="194">
                  <c:v>1.2299999999999613</c:v>
                </c:pt>
                <c:pt idx="195">
                  <c:v>1.0099999999999909</c:v>
                </c:pt>
                <c:pt idx="196">
                  <c:v>0.99000000000000909</c:v>
                </c:pt>
                <c:pt idx="197">
                  <c:v>1.1399999999999864</c:v>
                </c:pt>
                <c:pt idx="198">
                  <c:v>1.1599999999999682</c:v>
                </c:pt>
                <c:pt idx="199">
                  <c:v>1.1899999999999977</c:v>
                </c:pt>
                <c:pt idx="200">
                  <c:v>1.339999999999975</c:v>
                </c:pt>
                <c:pt idx="201">
                  <c:v>1.2400000000000091</c:v>
                </c:pt>
                <c:pt idx="202">
                  <c:v>0.75</c:v>
                </c:pt>
                <c:pt idx="203">
                  <c:v>0.37999999999999545</c:v>
                </c:pt>
                <c:pt idx="204">
                  <c:v>0.3599999999999568</c:v>
                </c:pt>
                <c:pt idx="205">
                  <c:v>0.70999999999997954</c:v>
                </c:pt>
                <c:pt idx="206">
                  <c:v>1.2700000000000387</c:v>
                </c:pt>
                <c:pt idx="207">
                  <c:v>1.8299999999999841</c:v>
                </c:pt>
                <c:pt idx="208">
                  <c:v>2.0199999999999818</c:v>
                </c:pt>
                <c:pt idx="209">
                  <c:v>1.9399999999999977</c:v>
                </c:pt>
                <c:pt idx="210">
                  <c:v>1.9300000000000068</c:v>
                </c:pt>
                <c:pt idx="211">
                  <c:v>1.9599999999999795</c:v>
                </c:pt>
                <c:pt idx="212">
                  <c:v>2.07000000000005</c:v>
                </c:pt>
                <c:pt idx="213">
                  <c:v>2.3299999999999841</c:v>
                </c:pt>
                <c:pt idx="214">
                  <c:v>2.6200000000000045</c:v>
                </c:pt>
                <c:pt idx="215">
                  <c:v>2.8700000000000045</c:v>
                </c:pt>
                <c:pt idx="216">
                  <c:v>3.3500000000000227</c:v>
                </c:pt>
                <c:pt idx="217">
                  <c:v>3.5900000000000318</c:v>
                </c:pt>
                <c:pt idx="218">
                  <c:v>3.3700000000000045</c:v>
                </c:pt>
                <c:pt idx="219">
                  <c:v>2.9600000000000364</c:v>
                </c:pt>
                <c:pt idx="220">
                  <c:v>2.7699999999999818</c:v>
                </c:pt>
                <c:pt idx="221">
                  <c:v>2.8799999999999955</c:v>
                </c:pt>
                <c:pt idx="222">
                  <c:v>2.8999999999999773</c:v>
                </c:pt>
                <c:pt idx="223">
                  <c:v>2.910000000000025</c:v>
                </c:pt>
                <c:pt idx="224">
                  <c:v>2.7099999999999795</c:v>
                </c:pt>
                <c:pt idx="225">
                  <c:v>2.3199999999999932</c:v>
                </c:pt>
                <c:pt idx="226">
                  <c:v>2.0799999999999841</c:v>
                </c:pt>
                <c:pt idx="227">
                  <c:v>1.8499999999999659</c:v>
                </c:pt>
                <c:pt idx="228">
                  <c:v>1.5300000000000296</c:v>
                </c:pt>
                <c:pt idx="229">
                  <c:v>1.4099999999999682</c:v>
                </c:pt>
                <c:pt idx="230">
                  <c:v>1.4199999999999591</c:v>
                </c:pt>
                <c:pt idx="231">
                  <c:v>1.4699999999999704</c:v>
                </c:pt>
                <c:pt idx="232">
                  <c:v>1.4400000000000546</c:v>
                </c:pt>
                <c:pt idx="233">
                  <c:v>1.2599999999999909</c:v>
                </c:pt>
                <c:pt idx="234">
                  <c:v>1.1200000000000045</c:v>
                </c:pt>
                <c:pt idx="235">
                  <c:v>1.0499999999999545</c:v>
                </c:pt>
                <c:pt idx="236">
                  <c:v>1.0600000000000023</c:v>
                </c:pt>
                <c:pt idx="237">
                  <c:v>1.0500000000000114</c:v>
                </c:pt>
                <c:pt idx="238">
                  <c:v>0.98000000000001819</c:v>
                </c:pt>
                <c:pt idx="239">
                  <c:v>1.2600000000000477</c:v>
                </c:pt>
                <c:pt idx="240">
                  <c:v>1.4699999999999704</c:v>
                </c:pt>
                <c:pt idx="241">
                  <c:v>1.3000000000000114</c:v>
                </c:pt>
                <c:pt idx="242">
                  <c:v>1.1999999999999886</c:v>
                </c:pt>
                <c:pt idx="243">
                  <c:v>1.2300000000000182</c:v>
                </c:pt>
                <c:pt idx="244">
                  <c:v>1.1999999999999886</c:v>
                </c:pt>
                <c:pt idx="245">
                  <c:v>1.3100000000000023</c:v>
                </c:pt>
                <c:pt idx="246">
                  <c:v>1.5400000000000205</c:v>
                </c:pt>
                <c:pt idx="247">
                  <c:v>1.6200000000000045</c:v>
                </c:pt>
                <c:pt idx="248">
                  <c:v>1.5400000000000205</c:v>
                </c:pt>
                <c:pt idx="249">
                  <c:v>1.5500000000000114</c:v>
                </c:pt>
                <c:pt idx="250">
                  <c:v>1.5199999999999818</c:v>
                </c:pt>
                <c:pt idx="251">
                  <c:v>1.5</c:v>
                </c:pt>
                <c:pt idx="252">
                  <c:v>1.5199999999999818</c:v>
                </c:pt>
                <c:pt idx="253">
                  <c:v>1.6299999999999955</c:v>
                </c:pt>
                <c:pt idx="254">
                  <c:v>1.7700000000000387</c:v>
                </c:pt>
                <c:pt idx="255">
                  <c:v>1.7699999999999818</c:v>
                </c:pt>
                <c:pt idx="256">
                  <c:v>1.8799999999999955</c:v>
                </c:pt>
                <c:pt idx="257">
                  <c:v>1.8100000000000023</c:v>
                </c:pt>
                <c:pt idx="258">
                  <c:v>1.7300000000000182</c:v>
                </c:pt>
                <c:pt idx="259">
                  <c:v>1.8100000000000023</c:v>
                </c:pt>
                <c:pt idx="260">
                  <c:v>1.839999999999975</c:v>
                </c:pt>
                <c:pt idx="261">
                  <c:v>1.8999999999999773</c:v>
                </c:pt>
                <c:pt idx="262">
                  <c:v>1.9700000000000273</c:v>
                </c:pt>
                <c:pt idx="263">
                  <c:v>1.9599999999999795</c:v>
                </c:pt>
                <c:pt idx="264">
                  <c:v>2.0500000000000114</c:v>
                </c:pt>
                <c:pt idx="265">
                  <c:v>2.3199999999999932</c:v>
                </c:pt>
                <c:pt idx="266">
                  <c:v>2.2400000000000091</c:v>
                </c:pt>
                <c:pt idx="267">
                  <c:v>2.2200000000000273</c:v>
                </c:pt>
                <c:pt idx="268">
                  <c:v>2.2899999999999636</c:v>
                </c:pt>
                <c:pt idx="269">
                  <c:v>2.4600000000000364</c:v>
                </c:pt>
                <c:pt idx="270">
                  <c:v>2.5699999999999932</c:v>
                </c:pt>
                <c:pt idx="271">
                  <c:v>2.5</c:v>
                </c:pt>
                <c:pt idx="272">
                  <c:v>2.6399999999999864</c:v>
                </c:pt>
                <c:pt idx="273">
                  <c:v>2.8300000000000409</c:v>
                </c:pt>
                <c:pt idx="274">
                  <c:v>2.8699999999999477</c:v>
                </c:pt>
                <c:pt idx="275">
                  <c:v>2.7300000000000182</c:v>
                </c:pt>
                <c:pt idx="276">
                  <c:v>2.5400000000000205</c:v>
                </c:pt>
                <c:pt idx="277">
                  <c:v>2.3799999999999955</c:v>
                </c:pt>
                <c:pt idx="278">
                  <c:v>2.3799999999999955</c:v>
                </c:pt>
                <c:pt idx="279">
                  <c:v>2.3600000000000136</c:v>
                </c:pt>
                <c:pt idx="280">
                  <c:v>2.25</c:v>
                </c:pt>
                <c:pt idx="281">
                  <c:v>2.2299999999999613</c:v>
                </c:pt>
                <c:pt idx="282">
                  <c:v>2.2299999999999613</c:v>
                </c:pt>
                <c:pt idx="283">
                  <c:v>2.25</c:v>
                </c:pt>
                <c:pt idx="284">
                  <c:v>2.1000000000000227</c:v>
                </c:pt>
                <c:pt idx="285">
                  <c:v>1.8700000000000045</c:v>
                </c:pt>
                <c:pt idx="286">
                  <c:v>1.82000000000005</c:v>
                </c:pt>
                <c:pt idx="287">
                  <c:v>1.8299999999999841</c:v>
                </c:pt>
                <c:pt idx="288">
                  <c:v>1.589999999999975</c:v>
                </c:pt>
                <c:pt idx="289">
                  <c:v>1.32000000000005</c:v>
                </c:pt>
                <c:pt idx="290">
                  <c:v>1.3899999999999864</c:v>
                </c:pt>
                <c:pt idx="291">
                  <c:v>1.5599999999999454</c:v>
                </c:pt>
                <c:pt idx="292">
                  <c:v>1.6400000000000432</c:v>
                </c:pt>
                <c:pt idx="293">
                  <c:v>1.5200000000000387</c:v>
                </c:pt>
                <c:pt idx="294">
                  <c:v>1.5600000000000023</c:v>
                </c:pt>
                <c:pt idx="295">
                  <c:v>1.7300000000000182</c:v>
                </c:pt>
                <c:pt idx="296">
                  <c:v>1.8600000000000136</c:v>
                </c:pt>
                <c:pt idx="297">
                  <c:v>2.0399999999999636</c:v>
                </c:pt>
                <c:pt idx="298">
                  <c:v>2.0999999999999659</c:v>
                </c:pt>
                <c:pt idx="299">
                  <c:v>1.9699999999999704</c:v>
                </c:pt>
                <c:pt idx="300">
                  <c:v>2.2200000000000273</c:v>
                </c:pt>
                <c:pt idx="301">
                  <c:v>2.3599999999999568</c:v>
                </c:pt>
                <c:pt idx="302">
                  <c:v>2.3299999999999841</c:v>
                </c:pt>
                <c:pt idx="303">
                  <c:v>2.32000000000005</c:v>
                </c:pt>
                <c:pt idx="304">
                  <c:v>2.3599999999999568</c:v>
                </c:pt>
                <c:pt idx="305">
                  <c:v>2.5499999999999545</c:v>
                </c:pt>
                <c:pt idx="306">
                  <c:v>2.6300000000000523</c:v>
                </c:pt>
                <c:pt idx="307">
                  <c:v>2.4300000000000068</c:v>
                </c:pt>
                <c:pt idx="308">
                  <c:v>2.2999999999999545</c:v>
                </c:pt>
                <c:pt idx="309">
                  <c:v>2.1400000000000432</c:v>
                </c:pt>
                <c:pt idx="310">
                  <c:v>2.0900000000000318</c:v>
                </c:pt>
                <c:pt idx="311">
                  <c:v>2.1000000000000227</c:v>
                </c:pt>
                <c:pt idx="312">
                  <c:v>1.75</c:v>
                </c:pt>
                <c:pt idx="313">
                  <c:v>1.8400000000000318</c:v>
                </c:pt>
                <c:pt idx="314">
                  <c:v>1.9499999999999886</c:v>
                </c:pt>
                <c:pt idx="315">
                  <c:v>1.8599999999999568</c:v>
                </c:pt>
                <c:pt idx="316">
                  <c:v>1.8400000000000318</c:v>
                </c:pt>
                <c:pt idx="317">
                  <c:v>1.7200000000000273</c:v>
                </c:pt>
                <c:pt idx="318">
                  <c:v>1.589999999999975</c:v>
                </c:pt>
                <c:pt idx="319">
                  <c:v>1.6599999999999682</c:v>
                </c:pt>
                <c:pt idx="320">
                  <c:v>1.5800000000000409</c:v>
                </c:pt>
                <c:pt idx="321">
                  <c:v>1.5</c:v>
                </c:pt>
                <c:pt idx="322">
                  <c:v>1.5299999999999727</c:v>
                </c:pt>
                <c:pt idx="323">
                  <c:v>1.4800000000000182</c:v>
                </c:pt>
                <c:pt idx="324">
                  <c:v>1.7599999999999909</c:v>
                </c:pt>
                <c:pt idx="325">
                  <c:v>2.0299999999999727</c:v>
                </c:pt>
                <c:pt idx="326">
                  <c:v>2.0200000000000387</c:v>
                </c:pt>
                <c:pt idx="327">
                  <c:v>1.9900000000000091</c:v>
                </c:pt>
                <c:pt idx="328">
                  <c:v>2.0299999999999727</c:v>
                </c:pt>
                <c:pt idx="329">
                  <c:v>2.1800000000000068</c:v>
                </c:pt>
                <c:pt idx="330">
                  <c:v>2.1800000000000068</c:v>
                </c:pt>
                <c:pt idx="331">
                  <c:v>2.1100000000000136</c:v>
                </c:pt>
                <c:pt idx="332">
                  <c:v>2.25</c:v>
                </c:pt>
                <c:pt idx="333">
                  <c:v>2.3499999999999659</c:v>
                </c:pt>
                <c:pt idx="334">
                  <c:v>2.2699999999999818</c:v>
                </c:pt>
                <c:pt idx="335">
                  <c:v>2.5099999999999909</c:v>
                </c:pt>
                <c:pt idx="336">
                  <c:v>2.4800000000000182</c:v>
                </c:pt>
                <c:pt idx="337">
                  <c:v>1.8500000000000227</c:v>
                </c:pt>
                <c:pt idx="338">
                  <c:v>1.5699999999999932</c:v>
                </c:pt>
                <c:pt idx="339">
                  <c:v>1.7200000000000273</c:v>
                </c:pt>
                <c:pt idx="340">
                  <c:v>1.8000000000000114</c:v>
                </c:pt>
                <c:pt idx="341">
                  <c:v>1.8100000000000023</c:v>
                </c:pt>
                <c:pt idx="342">
                  <c:v>1.7699999999999818</c:v>
                </c:pt>
                <c:pt idx="343">
                  <c:v>1.6000000000000227</c:v>
                </c:pt>
                <c:pt idx="344">
                  <c:v>1.4799999999999613</c:v>
                </c:pt>
                <c:pt idx="345">
                  <c:v>1.4700000000000273</c:v>
                </c:pt>
                <c:pt idx="346">
                  <c:v>1.4000000000000341</c:v>
                </c:pt>
                <c:pt idx="347">
                  <c:v>0.93000000000000682</c:v>
                </c:pt>
                <c:pt idx="348">
                  <c:v>0.87999999999999545</c:v>
                </c:pt>
                <c:pt idx="349">
                  <c:v>1.4200000000000159</c:v>
                </c:pt>
                <c:pt idx="350">
                  <c:v>1.8499999999999659</c:v>
                </c:pt>
                <c:pt idx="351">
                  <c:v>1.8199999999999932</c:v>
                </c:pt>
                <c:pt idx="352">
                  <c:v>1.6200000000000045</c:v>
                </c:pt>
                <c:pt idx="353">
                  <c:v>1.6200000000000045</c:v>
                </c:pt>
                <c:pt idx="354">
                  <c:v>1.8799999999999955</c:v>
                </c:pt>
                <c:pt idx="355">
                  <c:v>1.9900000000000091</c:v>
                </c:pt>
                <c:pt idx="356">
                  <c:v>2</c:v>
                </c:pt>
                <c:pt idx="357">
                  <c:v>2.0099999999999909</c:v>
                </c:pt>
                <c:pt idx="358">
                  <c:v>2.0600000000000023</c:v>
                </c:pt>
                <c:pt idx="359">
                  <c:v>2.3600000000000136</c:v>
                </c:pt>
                <c:pt idx="360">
                  <c:v>2.6200000000000045</c:v>
                </c:pt>
                <c:pt idx="361">
                  <c:v>2.7799999999999727</c:v>
                </c:pt>
                <c:pt idx="362">
                  <c:v>2.7800000000000296</c:v>
                </c:pt>
                <c:pt idx="363">
                  <c:v>2.6899999999999977</c:v>
                </c:pt>
                <c:pt idx="364">
                  <c:v>2.5600000000000023</c:v>
                </c:pt>
                <c:pt idx="365">
                  <c:v>2.3199999999999932</c:v>
                </c:pt>
                <c:pt idx="366">
                  <c:v>2.0099999999999909</c:v>
                </c:pt>
                <c:pt idx="367">
                  <c:v>1.9799999999999613</c:v>
                </c:pt>
                <c:pt idx="368">
                  <c:v>2.0699999999999932</c:v>
                </c:pt>
                <c:pt idx="369">
                  <c:v>2.1299999999999955</c:v>
                </c:pt>
                <c:pt idx="370">
                  <c:v>2.1499999999999773</c:v>
                </c:pt>
                <c:pt idx="371">
                  <c:v>1.8499999999999659</c:v>
                </c:pt>
                <c:pt idx="372">
                  <c:v>1.6399999999999864</c:v>
                </c:pt>
                <c:pt idx="373">
                  <c:v>1.5799999999999841</c:v>
                </c:pt>
                <c:pt idx="374">
                  <c:v>1.6000000000000227</c:v>
                </c:pt>
                <c:pt idx="375">
                  <c:v>1.589999999999975</c:v>
                </c:pt>
                <c:pt idx="376">
                  <c:v>1.6499999999999773</c:v>
                </c:pt>
                <c:pt idx="377">
                  <c:v>1.6700000000000159</c:v>
                </c:pt>
                <c:pt idx="378">
                  <c:v>1.8400000000000318</c:v>
                </c:pt>
                <c:pt idx="379">
                  <c:v>2.0699999999999932</c:v>
                </c:pt>
                <c:pt idx="380">
                  <c:v>1.9600000000000364</c:v>
                </c:pt>
                <c:pt idx="381">
                  <c:v>1.8100000000000023</c:v>
                </c:pt>
                <c:pt idx="382">
                  <c:v>1.6800000000000068</c:v>
                </c:pt>
                <c:pt idx="383">
                  <c:v>1.8000000000000114</c:v>
                </c:pt>
                <c:pt idx="384">
                  <c:v>2.0199999999999818</c:v>
                </c:pt>
                <c:pt idx="385">
                  <c:v>2.2700000000000387</c:v>
                </c:pt>
                <c:pt idx="386">
                  <c:v>2.3100000000000023</c:v>
                </c:pt>
                <c:pt idx="387">
                  <c:v>2.3500000000000227</c:v>
                </c:pt>
                <c:pt idx="388">
                  <c:v>2.3300000000000409</c:v>
                </c:pt>
                <c:pt idx="389">
                  <c:v>2.4499999999999886</c:v>
                </c:pt>
                <c:pt idx="390">
                  <c:v>2.5</c:v>
                </c:pt>
                <c:pt idx="391">
                  <c:v>2.5400000000000205</c:v>
                </c:pt>
                <c:pt idx="392">
                  <c:v>2.7199999999999704</c:v>
                </c:pt>
                <c:pt idx="393">
                  <c:v>2.8499999999999659</c:v>
                </c:pt>
                <c:pt idx="394">
                  <c:v>3.1100000000000136</c:v>
                </c:pt>
                <c:pt idx="395">
                  <c:v>3.4599999999999795</c:v>
                </c:pt>
                <c:pt idx="396">
                  <c:v>3.3500000000000227</c:v>
                </c:pt>
                <c:pt idx="397">
                  <c:v>2.6599999999999682</c:v>
                </c:pt>
                <c:pt idx="398">
                  <c:v>2.339999999999975</c:v>
                </c:pt>
                <c:pt idx="399">
                  <c:v>2.3899999999999864</c:v>
                </c:pt>
                <c:pt idx="400">
                  <c:v>2.4699999999999704</c:v>
                </c:pt>
                <c:pt idx="401">
                  <c:v>2.4099999999999682</c:v>
                </c:pt>
                <c:pt idx="402">
                  <c:v>2.2400000000000091</c:v>
                </c:pt>
                <c:pt idx="403">
                  <c:v>1.9599999999999795</c:v>
                </c:pt>
                <c:pt idx="404">
                  <c:v>1.8700000000000045</c:v>
                </c:pt>
                <c:pt idx="405">
                  <c:v>1.9400000000000546</c:v>
                </c:pt>
                <c:pt idx="406">
                  <c:v>1.7599999999999909</c:v>
                </c:pt>
                <c:pt idx="407">
                  <c:v>1.6400000000000432</c:v>
                </c:pt>
                <c:pt idx="408">
                  <c:v>1.75</c:v>
                </c:pt>
                <c:pt idx="409">
                  <c:v>1.8799999999999955</c:v>
                </c:pt>
                <c:pt idx="410">
                  <c:v>1.839999999999975</c:v>
                </c:pt>
                <c:pt idx="411">
                  <c:v>1.8700000000000045</c:v>
                </c:pt>
                <c:pt idx="412">
                  <c:v>1.9499999999999886</c:v>
                </c:pt>
                <c:pt idx="413">
                  <c:v>2.0300000000000296</c:v>
                </c:pt>
                <c:pt idx="414">
                  <c:v>2.1299999999999955</c:v>
                </c:pt>
                <c:pt idx="415">
                  <c:v>2.2700000000000387</c:v>
                </c:pt>
                <c:pt idx="416">
                  <c:v>2.3000000000000114</c:v>
                </c:pt>
                <c:pt idx="417">
                  <c:v>2.1699999999999591</c:v>
                </c:pt>
                <c:pt idx="418">
                  <c:v>2.2799999999999727</c:v>
                </c:pt>
                <c:pt idx="419">
                  <c:v>2.2099999999999795</c:v>
                </c:pt>
                <c:pt idx="420">
                  <c:v>2.0399999999999636</c:v>
                </c:pt>
                <c:pt idx="421">
                  <c:v>2.2599999999999909</c:v>
                </c:pt>
                <c:pt idx="422">
                  <c:v>2.4500000000000455</c:v>
                </c:pt>
                <c:pt idx="423">
                  <c:v>2.5199999999999818</c:v>
                </c:pt>
                <c:pt idx="424">
                  <c:v>2.8300000000000409</c:v>
                </c:pt>
                <c:pt idx="425">
                  <c:v>3.0600000000000023</c:v>
                </c:pt>
                <c:pt idx="426">
                  <c:v>3.1299999999999955</c:v>
                </c:pt>
                <c:pt idx="427">
                  <c:v>3.2699999999999818</c:v>
                </c:pt>
                <c:pt idx="428">
                  <c:v>3.3999999999999773</c:v>
                </c:pt>
                <c:pt idx="429">
                  <c:v>3.5200000000000387</c:v>
                </c:pt>
                <c:pt idx="430">
                  <c:v>3.5800000000000409</c:v>
                </c:pt>
                <c:pt idx="431">
                  <c:v>3.7099999999999795</c:v>
                </c:pt>
                <c:pt idx="432">
                  <c:v>3.6899999999999977</c:v>
                </c:pt>
                <c:pt idx="433">
                  <c:v>3.5400000000000205</c:v>
                </c:pt>
                <c:pt idx="434">
                  <c:v>3.5399999999999636</c:v>
                </c:pt>
                <c:pt idx="435">
                  <c:v>3.3600000000000136</c:v>
                </c:pt>
                <c:pt idx="436">
                  <c:v>3</c:v>
                </c:pt>
                <c:pt idx="437">
                  <c:v>2.7599999999999909</c:v>
                </c:pt>
                <c:pt idx="438">
                  <c:v>2.7599999999999909</c:v>
                </c:pt>
                <c:pt idx="439">
                  <c:v>2.5500000000000114</c:v>
                </c:pt>
                <c:pt idx="440">
                  <c:v>2.3100000000000023</c:v>
                </c:pt>
                <c:pt idx="441">
                  <c:v>2.3599999999999568</c:v>
                </c:pt>
                <c:pt idx="442">
                  <c:v>2.3999999999999773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'Mesures CO2'!$F$3</c:f>
              <c:strCache>
                <c:ptCount val="1"/>
                <c:pt idx="0">
                  <c:v>variation annuelle lissée (ppm/an)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'Mesures CO2'!$C$4:$C$446</c:f>
              <c:numCache>
                <c:formatCode>General</c:formatCode>
                <c:ptCount val="443"/>
                <c:pt idx="0">
                  <c:v>1980.0419999999999</c:v>
                </c:pt>
                <c:pt idx="1">
                  <c:v>1980.125</c:v>
                </c:pt>
                <c:pt idx="2">
                  <c:v>1980.2080000000001</c:v>
                </c:pt>
                <c:pt idx="3">
                  <c:v>1980.2919999999999</c:v>
                </c:pt>
                <c:pt idx="4">
                  <c:v>1980.375</c:v>
                </c:pt>
                <c:pt idx="5">
                  <c:v>1980.4580000000001</c:v>
                </c:pt>
                <c:pt idx="6">
                  <c:v>1980.5419999999999</c:v>
                </c:pt>
                <c:pt idx="7">
                  <c:v>1980.625</c:v>
                </c:pt>
                <c:pt idx="8">
                  <c:v>1980.7080000000001</c:v>
                </c:pt>
                <c:pt idx="9">
                  <c:v>1980.7919999999999</c:v>
                </c:pt>
                <c:pt idx="10">
                  <c:v>1980.875</c:v>
                </c:pt>
                <c:pt idx="11">
                  <c:v>1980.9580000000001</c:v>
                </c:pt>
                <c:pt idx="12">
                  <c:v>1981.0419999999999</c:v>
                </c:pt>
                <c:pt idx="13">
                  <c:v>1981.125</c:v>
                </c:pt>
                <c:pt idx="14">
                  <c:v>1981.2080000000001</c:v>
                </c:pt>
                <c:pt idx="15">
                  <c:v>1981.2919999999999</c:v>
                </c:pt>
                <c:pt idx="16">
                  <c:v>1981.375</c:v>
                </c:pt>
                <c:pt idx="17">
                  <c:v>1981.4580000000001</c:v>
                </c:pt>
                <c:pt idx="18">
                  <c:v>1981.5419999999999</c:v>
                </c:pt>
                <c:pt idx="19">
                  <c:v>1981.625</c:v>
                </c:pt>
                <c:pt idx="20">
                  <c:v>1981.7080000000001</c:v>
                </c:pt>
                <c:pt idx="21">
                  <c:v>1981.7919999999999</c:v>
                </c:pt>
                <c:pt idx="22">
                  <c:v>1981.875</c:v>
                </c:pt>
                <c:pt idx="23">
                  <c:v>1981.9580000000001</c:v>
                </c:pt>
                <c:pt idx="24">
                  <c:v>1982.0419999999999</c:v>
                </c:pt>
                <c:pt idx="25">
                  <c:v>1982.125</c:v>
                </c:pt>
                <c:pt idx="26">
                  <c:v>1982.2080000000001</c:v>
                </c:pt>
                <c:pt idx="27">
                  <c:v>1982.2919999999999</c:v>
                </c:pt>
                <c:pt idx="28">
                  <c:v>1982.375</c:v>
                </c:pt>
                <c:pt idx="29">
                  <c:v>1982.4580000000001</c:v>
                </c:pt>
                <c:pt idx="30">
                  <c:v>1982.5419999999999</c:v>
                </c:pt>
                <c:pt idx="31">
                  <c:v>1982.625</c:v>
                </c:pt>
                <c:pt idx="32">
                  <c:v>1982.7080000000001</c:v>
                </c:pt>
                <c:pt idx="33">
                  <c:v>1982.7919999999999</c:v>
                </c:pt>
                <c:pt idx="34">
                  <c:v>1982.875</c:v>
                </c:pt>
                <c:pt idx="35">
                  <c:v>1982.9580000000001</c:v>
                </c:pt>
                <c:pt idx="36">
                  <c:v>1983.0419999999999</c:v>
                </c:pt>
                <c:pt idx="37">
                  <c:v>1983.125</c:v>
                </c:pt>
                <c:pt idx="38">
                  <c:v>1983.2080000000001</c:v>
                </c:pt>
                <c:pt idx="39">
                  <c:v>1983.2919999999999</c:v>
                </c:pt>
                <c:pt idx="40">
                  <c:v>1983.375</c:v>
                </c:pt>
                <c:pt idx="41">
                  <c:v>1983.4580000000001</c:v>
                </c:pt>
                <c:pt idx="42">
                  <c:v>1983.5419999999999</c:v>
                </c:pt>
                <c:pt idx="43">
                  <c:v>1983.625</c:v>
                </c:pt>
                <c:pt idx="44">
                  <c:v>1983.7080000000001</c:v>
                </c:pt>
                <c:pt idx="45">
                  <c:v>1983.7919999999999</c:v>
                </c:pt>
                <c:pt idx="46">
                  <c:v>1983.875</c:v>
                </c:pt>
                <c:pt idx="47">
                  <c:v>1983.9580000000001</c:v>
                </c:pt>
                <c:pt idx="48">
                  <c:v>1984.0419999999999</c:v>
                </c:pt>
                <c:pt idx="49">
                  <c:v>1984.125</c:v>
                </c:pt>
                <c:pt idx="50">
                  <c:v>1984.2080000000001</c:v>
                </c:pt>
                <c:pt idx="51">
                  <c:v>1984.2919999999999</c:v>
                </c:pt>
                <c:pt idx="52">
                  <c:v>1984.375</c:v>
                </c:pt>
                <c:pt idx="53">
                  <c:v>1984.4580000000001</c:v>
                </c:pt>
                <c:pt idx="54">
                  <c:v>1984.5419999999999</c:v>
                </c:pt>
                <c:pt idx="55">
                  <c:v>1984.625</c:v>
                </c:pt>
                <c:pt idx="56">
                  <c:v>1984.7080000000001</c:v>
                </c:pt>
                <c:pt idx="57">
                  <c:v>1984.7919999999999</c:v>
                </c:pt>
                <c:pt idx="58">
                  <c:v>1984.875</c:v>
                </c:pt>
                <c:pt idx="59">
                  <c:v>1984.9580000000001</c:v>
                </c:pt>
                <c:pt idx="60">
                  <c:v>1985.0419999999999</c:v>
                </c:pt>
                <c:pt idx="61">
                  <c:v>1985.125</c:v>
                </c:pt>
                <c:pt idx="62">
                  <c:v>1985.2080000000001</c:v>
                </c:pt>
                <c:pt idx="63">
                  <c:v>1985.2919999999999</c:v>
                </c:pt>
                <c:pt idx="64">
                  <c:v>1985.375</c:v>
                </c:pt>
                <c:pt idx="65">
                  <c:v>1985.4580000000001</c:v>
                </c:pt>
                <c:pt idx="66">
                  <c:v>1985.5419999999999</c:v>
                </c:pt>
                <c:pt idx="67">
                  <c:v>1985.625</c:v>
                </c:pt>
                <c:pt idx="68">
                  <c:v>1985.7080000000001</c:v>
                </c:pt>
                <c:pt idx="69">
                  <c:v>1985.7919999999999</c:v>
                </c:pt>
                <c:pt idx="70">
                  <c:v>1985.875</c:v>
                </c:pt>
                <c:pt idx="71">
                  <c:v>1985.9580000000001</c:v>
                </c:pt>
                <c:pt idx="72">
                  <c:v>1986.0419999999999</c:v>
                </c:pt>
                <c:pt idx="73">
                  <c:v>1986.125</c:v>
                </c:pt>
                <c:pt idx="74">
                  <c:v>1986.2080000000001</c:v>
                </c:pt>
                <c:pt idx="75">
                  <c:v>1986.2919999999999</c:v>
                </c:pt>
                <c:pt idx="76">
                  <c:v>1986.375</c:v>
                </c:pt>
                <c:pt idx="77">
                  <c:v>1986.4580000000001</c:v>
                </c:pt>
                <c:pt idx="78">
                  <c:v>1986.5419999999999</c:v>
                </c:pt>
                <c:pt idx="79">
                  <c:v>1986.625</c:v>
                </c:pt>
                <c:pt idx="80">
                  <c:v>1986.7080000000001</c:v>
                </c:pt>
                <c:pt idx="81">
                  <c:v>1986.7919999999999</c:v>
                </c:pt>
                <c:pt idx="82">
                  <c:v>1986.875</c:v>
                </c:pt>
                <c:pt idx="83">
                  <c:v>1986.9580000000001</c:v>
                </c:pt>
                <c:pt idx="84">
                  <c:v>1987.0419999999999</c:v>
                </c:pt>
                <c:pt idx="85">
                  <c:v>1987.125</c:v>
                </c:pt>
                <c:pt idx="86">
                  <c:v>1987.2080000000001</c:v>
                </c:pt>
                <c:pt idx="87">
                  <c:v>1987.2919999999999</c:v>
                </c:pt>
                <c:pt idx="88">
                  <c:v>1987.375</c:v>
                </c:pt>
                <c:pt idx="89">
                  <c:v>1987.4580000000001</c:v>
                </c:pt>
                <c:pt idx="90">
                  <c:v>1987.5419999999999</c:v>
                </c:pt>
                <c:pt idx="91">
                  <c:v>1987.625</c:v>
                </c:pt>
                <c:pt idx="92">
                  <c:v>1987.7080000000001</c:v>
                </c:pt>
                <c:pt idx="93">
                  <c:v>1987.7919999999999</c:v>
                </c:pt>
                <c:pt idx="94">
                  <c:v>1987.875</c:v>
                </c:pt>
                <c:pt idx="95">
                  <c:v>1987.9580000000001</c:v>
                </c:pt>
                <c:pt idx="96">
                  <c:v>1988.0419999999999</c:v>
                </c:pt>
                <c:pt idx="97">
                  <c:v>1988.125</c:v>
                </c:pt>
                <c:pt idx="98">
                  <c:v>1988.2080000000001</c:v>
                </c:pt>
                <c:pt idx="99">
                  <c:v>1988.2919999999999</c:v>
                </c:pt>
                <c:pt idx="100">
                  <c:v>1988.375</c:v>
                </c:pt>
                <c:pt idx="101">
                  <c:v>1988.4580000000001</c:v>
                </c:pt>
                <c:pt idx="102">
                  <c:v>1988.5419999999999</c:v>
                </c:pt>
                <c:pt idx="103">
                  <c:v>1988.625</c:v>
                </c:pt>
                <c:pt idx="104">
                  <c:v>1988.7080000000001</c:v>
                </c:pt>
                <c:pt idx="105">
                  <c:v>1988.7919999999999</c:v>
                </c:pt>
                <c:pt idx="106">
                  <c:v>1988.875</c:v>
                </c:pt>
                <c:pt idx="107">
                  <c:v>1988.9580000000001</c:v>
                </c:pt>
                <c:pt idx="108">
                  <c:v>1989.0419999999999</c:v>
                </c:pt>
                <c:pt idx="109">
                  <c:v>1989.125</c:v>
                </c:pt>
                <c:pt idx="110">
                  <c:v>1989.2080000000001</c:v>
                </c:pt>
                <c:pt idx="111">
                  <c:v>1989.2919999999999</c:v>
                </c:pt>
                <c:pt idx="112">
                  <c:v>1989.375</c:v>
                </c:pt>
                <c:pt idx="113">
                  <c:v>1989.4580000000001</c:v>
                </c:pt>
                <c:pt idx="114">
                  <c:v>1989.5419999999999</c:v>
                </c:pt>
                <c:pt idx="115">
                  <c:v>1989.625</c:v>
                </c:pt>
                <c:pt idx="116">
                  <c:v>1989.7080000000001</c:v>
                </c:pt>
                <c:pt idx="117">
                  <c:v>1989.7919999999999</c:v>
                </c:pt>
                <c:pt idx="118">
                  <c:v>1989.875</c:v>
                </c:pt>
                <c:pt idx="119">
                  <c:v>1989.9580000000001</c:v>
                </c:pt>
                <c:pt idx="120">
                  <c:v>1990.0419999999999</c:v>
                </c:pt>
                <c:pt idx="121">
                  <c:v>1990.125</c:v>
                </c:pt>
                <c:pt idx="122">
                  <c:v>1990.2080000000001</c:v>
                </c:pt>
                <c:pt idx="123">
                  <c:v>1990.2919999999999</c:v>
                </c:pt>
                <c:pt idx="124">
                  <c:v>1990.375</c:v>
                </c:pt>
                <c:pt idx="125">
                  <c:v>1990.4580000000001</c:v>
                </c:pt>
                <c:pt idx="126">
                  <c:v>1990.5419999999999</c:v>
                </c:pt>
                <c:pt idx="127">
                  <c:v>1990.625</c:v>
                </c:pt>
                <c:pt idx="128">
                  <c:v>1990.7080000000001</c:v>
                </c:pt>
                <c:pt idx="129">
                  <c:v>1990.7919999999999</c:v>
                </c:pt>
                <c:pt idx="130">
                  <c:v>1990.875</c:v>
                </c:pt>
                <c:pt idx="131">
                  <c:v>1990.9580000000001</c:v>
                </c:pt>
                <c:pt idx="132">
                  <c:v>1991.0419999999999</c:v>
                </c:pt>
                <c:pt idx="133">
                  <c:v>1991.125</c:v>
                </c:pt>
                <c:pt idx="134">
                  <c:v>1991.2080000000001</c:v>
                </c:pt>
                <c:pt idx="135">
                  <c:v>1991.2919999999999</c:v>
                </c:pt>
                <c:pt idx="136">
                  <c:v>1991.375</c:v>
                </c:pt>
                <c:pt idx="137">
                  <c:v>1991.4580000000001</c:v>
                </c:pt>
                <c:pt idx="138">
                  <c:v>1991.5419999999999</c:v>
                </c:pt>
                <c:pt idx="139">
                  <c:v>1991.625</c:v>
                </c:pt>
                <c:pt idx="140">
                  <c:v>1991.7080000000001</c:v>
                </c:pt>
                <c:pt idx="141">
                  <c:v>1991.7919999999999</c:v>
                </c:pt>
                <c:pt idx="142">
                  <c:v>1991.875</c:v>
                </c:pt>
                <c:pt idx="143">
                  <c:v>1991.9580000000001</c:v>
                </c:pt>
                <c:pt idx="144">
                  <c:v>1992.0419999999999</c:v>
                </c:pt>
                <c:pt idx="145">
                  <c:v>1992.125</c:v>
                </c:pt>
                <c:pt idx="146">
                  <c:v>1992.2080000000001</c:v>
                </c:pt>
                <c:pt idx="147">
                  <c:v>1992.2919999999999</c:v>
                </c:pt>
                <c:pt idx="148">
                  <c:v>1992.375</c:v>
                </c:pt>
                <c:pt idx="149">
                  <c:v>1992.4580000000001</c:v>
                </c:pt>
                <c:pt idx="150">
                  <c:v>1992.5419999999999</c:v>
                </c:pt>
                <c:pt idx="151">
                  <c:v>1992.625</c:v>
                </c:pt>
                <c:pt idx="152">
                  <c:v>1992.7080000000001</c:v>
                </c:pt>
                <c:pt idx="153">
                  <c:v>1992.7919999999999</c:v>
                </c:pt>
                <c:pt idx="154">
                  <c:v>1992.875</c:v>
                </c:pt>
                <c:pt idx="155">
                  <c:v>1992.9580000000001</c:v>
                </c:pt>
                <c:pt idx="156">
                  <c:v>1993.0419999999999</c:v>
                </c:pt>
                <c:pt idx="157">
                  <c:v>1993.125</c:v>
                </c:pt>
                <c:pt idx="158">
                  <c:v>1993.2080000000001</c:v>
                </c:pt>
                <c:pt idx="159">
                  <c:v>1993.2919999999999</c:v>
                </c:pt>
                <c:pt idx="160">
                  <c:v>1993.375</c:v>
                </c:pt>
                <c:pt idx="161">
                  <c:v>1993.4580000000001</c:v>
                </c:pt>
                <c:pt idx="162">
                  <c:v>1993.5419999999999</c:v>
                </c:pt>
                <c:pt idx="163">
                  <c:v>1993.625</c:v>
                </c:pt>
                <c:pt idx="164">
                  <c:v>1993.7080000000001</c:v>
                </c:pt>
                <c:pt idx="165">
                  <c:v>1993.7919999999999</c:v>
                </c:pt>
                <c:pt idx="166">
                  <c:v>1993.875</c:v>
                </c:pt>
                <c:pt idx="167">
                  <c:v>1993.9580000000001</c:v>
                </c:pt>
                <c:pt idx="168">
                  <c:v>1994.0419999999999</c:v>
                </c:pt>
                <c:pt idx="169">
                  <c:v>1994.125</c:v>
                </c:pt>
                <c:pt idx="170">
                  <c:v>1994.2080000000001</c:v>
                </c:pt>
                <c:pt idx="171">
                  <c:v>1994.2919999999999</c:v>
                </c:pt>
                <c:pt idx="172">
                  <c:v>1994.375</c:v>
                </c:pt>
                <c:pt idx="173">
                  <c:v>1994.4580000000001</c:v>
                </c:pt>
                <c:pt idx="174">
                  <c:v>1994.5419999999999</c:v>
                </c:pt>
                <c:pt idx="175">
                  <c:v>1994.625</c:v>
                </c:pt>
                <c:pt idx="176">
                  <c:v>1994.7080000000001</c:v>
                </c:pt>
                <c:pt idx="177">
                  <c:v>1994.7919999999999</c:v>
                </c:pt>
                <c:pt idx="178">
                  <c:v>1994.875</c:v>
                </c:pt>
                <c:pt idx="179">
                  <c:v>1994.9580000000001</c:v>
                </c:pt>
                <c:pt idx="180">
                  <c:v>1995.0419999999999</c:v>
                </c:pt>
                <c:pt idx="181">
                  <c:v>1995.125</c:v>
                </c:pt>
                <c:pt idx="182">
                  <c:v>1995.2080000000001</c:v>
                </c:pt>
                <c:pt idx="183">
                  <c:v>1995.2919999999999</c:v>
                </c:pt>
                <c:pt idx="184">
                  <c:v>1995.375</c:v>
                </c:pt>
                <c:pt idx="185">
                  <c:v>1995.4580000000001</c:v>
                </c:pt>
                <c:pt idx="186">
                  <c:v>1995.5419999999999</c:v>
                </c:pt>
                <c:pt idx="187">
                  <c:v>1995.625</c:v>
                </c:pt>
                <c:pt idx="188">
                  <c:v>1995.7080000000001</c:v>
                </c:pt>
                <c:pt idx="189">
                  <c:v>1995.7919999999999</c:v>
                </c:pt>
                <c:pt idx="190">
                  <c:v>1995.875</c:v>
                </c:pt>
                <c:pt idx="191">
                  <c:v>1995.9580000000001</c:v>
                </c:pt>
                <c:pt idx="192">
                  <c:v>1996.0419999999999</c:v>
                </c:pt>
                <c:pt idx="193">
                  <c:v>1996.125</c:v>
                </c:pt>
                <c:pt idx="194">
                  <c:v>1996.2080000000001</c:v>
                </c:pt>
                <c:pt idx="195">
                  <c:v>1996.2919999999999</c:v>
                </c:pt>
                <c:pt idx="196">
                  <c:v>1996.375</c:v>
                </c:pt>
                <c:pt idx="197">
                  <c:v>1996.4580000000001</c:v>
                </c:pt>
                <c:pt idx="198">
                  <c:v>1996.5419999999999</c:v>
                </c:pt>
                <c:pt idx="199">
                  <c:v>1996.625</c:v>
                </c:pt>
                <c:pt idx="200">
                  <c:v>1996.7080000000001</c:v>
                </c:pt>
                <c:pt idx="201">
                  <c:v>1996.7919999999999</c:v>
                </c:pt>
                <c:pt idx="202">
                  <c:v>1996.875</c:v>
                </c:pt>
                <c:pt idx="203">
                  <c:v>1996.9580000000001</c:v>
                </c:pt>
                <c:pt idx="204">
                  <c:v>1997.0419999999999</c:v>
                </c:pt>
                <c:pt idx="205">
                  <c:v>1997.125</c:v>
                </c:pt>
                <c:pt idx="206">
                  <c:v>1997.2080000000001</c:v>
                </c:pt>
                <c:pt idx="207">
                  <c:v>1997.2919999999999</c:v>
                </c:pt>
                <c:pt idx="208">
                  <c:v>1997.375</c:v>
                </c:pt>
                <c:pt idx="209">
                  <c:v>1997.4580000000001</c:v>
                </c:pt>
                <c:pt idx="210">
                  <c:v>1997.5419999999999</c:v>
                </c:pt>
                <c:pt idx="211">
                  <c:v>1997.625</c:v>
                </c:pt>
                <c:pt idx="212">
                  <c:v>1997.7080000000001</c:v>
                </c:pt>
                <c:pt idx="213">
                  <c:v>1997.7919999999999</c:v>
                </c:pt>
                <c:pt idx="214">
                  <c:v>1997.875</c:v>
                </c:pt>
                <c:pt idx="215">
                  <c:v>1997.9580000000001</c:v>
                </c:pt>
                <c:pt idx="216">
                  <c:v>1998.0419999999999</c:v>
                </c:pt>
                <c:pt idx="217">
                  <c:v>1998.125</c:v>
                </c:pt>
                <c:pt idx="218">
                  <c:v>1998.2080000000001</c:v>
                </c:pt>
                <c:pt idx="219">
                  <c:v>1998.2919999999999</c:v>
                </c:pt>
                <c:pt idx="220">
                  <c:v>1998.375</c:v>
                </c:pt>
                <c:pt idx="221">
                  <c:v>1998.4580000000001</c:v>
                </c:pt>
                <c:pt idx="222">
                  <c:v>1998.5419999999999</c:v>
                </c:pt>
                <c:pt idx="223">
                  <c:v>1998.625</c:v>
                </c:pt>
                <c:pt idx="224">
                  <c:v>1998.7080000000001</c:v>
                </c:pt>
                <c:pt idx="225">
                  <c:v>1998.7919999999999</c:v>
                </c:pt>
                <c:pt idx="226">
                  <c:v>1998.875</c:v>
                </c:pt>
                <c:pt idx="227">
                  <c:v>1998.9580000000001</c:v>
                </c:pt>
                <c:pt idx="228">
                  <c:v>1999.0419999999999</c:v>
                </c:pt>
                <c:pt idx="229">
                  <c:v>1999.125</c:v>
                </c:pt>
                <c:pt idx="230">
                  <c:v>1999.2080000000001</c:v>
                </c:pt>
                <c:pt idx="231">
                  <c:v>1999.2919999999999</c:v>
                </c:pt>
                <c:pt idx="232">
                  <c:v>1999.375</c:v>
                </c:pt>
                <c:pt idx="233">
                  <c:v>1999.4580000000001</c:v>
                </c:pt>
                <c:pt idx="234">
                  <c:v>1999.5419999999999</c:v>
                </c:pt>
                <c:pt idx="235">
                  <c:v>1999.625</c:v>
                </c:pt>
                <c:pt idx="236">
                  <c:v>1999.7080000000001</c:v>
                </c:pt>
                <c:pt idx="237">
                  <c:v>1999.7919999999999</c:v>
                </c:pt>
                <c:pt idx="238">
                  <c:v>1999.875</c:v>
                </c:pt>
                <c:pt idx="239">
                  <c:v>1999.9580000000001</c:v>
                </c:pt>
                <c:pt idx="240">
                  <c:v>2000.0419999999999</c:v>
                </c:pt>
                <c:pt idx="241">
                  <c:v>2000.125</c:v>
                </c:pt>
                <c:pt idx="242">
                  <c:v>2000.2080000000001</c:v>
                </c:pt>
                <c:pt idx="243">
                  <c:v>2000.2919999999999</c:v>
                </c:pt>
                <c:pt idx="244">
                  <c:v>2000.375</c:v>
                </c:pt>
                <c:pt idx="245">
                  <c:v>2000.4580000000001</c:v>
                </c:pt>
                <c:pt idx="246">
                  <c:v>2000.5419999999999</c:v>
                </c:pt>
                <c:pt idx="247">
                  <c:v>2000.625</c:v>
                </c:pt>
                <c:pt idx="248">
                  <c:v>2000.7080000000001</c:v>
                </c:pt>
                <c:pt idx="249">
                  <c:v>2000.7919999999999</c:v>
                </c:pt>
                <c:pt idx="250">
                  <c:v>2000.875</c:v>
                </c:pt>
                <c:pt idx="251">
                  <c:v>2000.9580000000001</c:v>
                </c:pt>
                <c:pt idx="252">
                  <c:v>2001.0419999999999</c:v>
                </c:pt>
                <c:pt idx="253">
                  <c:v>2001.125</c:v>
                </c:pt>
                <c:pt idx="254">
                  <c:v>2001.2080000000001</c:v>
                </c:pt>
                <c:pt idx="255">
                  <c:v>2001.2919999999999</c:v>
                </c:pt>
                <c:pt idx="256">
                  <c:v>2001.375</c:v>
                </c:pt>
                <c:pt idx="257">
                  <c:v>2001.4580000000001</c:v>
                </c:pt>
                <c:pt idx="258">
                  <c:v>2001.5419999999999</c:v>
                </c:pt>
                <c:pt idx="259">
                  <c:v>2001.625</c:v>
                </c:pt>
                <c:pt idx="260">
                  <c:v>2001.7080000000001</c:v>
                </c:pt>
                <c:pt idx="261">
                  <c:v>2001.7919999999999</c:v>
                </c:pt>
                <c:pt idx="262">
                  <c:v>2001.875</c:v>
                </c:pt>
                <c:pt idx="263">
                  <c:v>2001.9580000000001</c:v>
                </c:pt>
                <c:pt idx="264">
                  <c:v>2002.0419999999999</c:v>
                </c:pt>
                <c:pt idx="265">
                  <c:v>2002.125</c:v>
                </c:pt>
                <c:pt idx="266">
                  <c:v>2002.2080000000001</c:v>
                </c:pt>
                <c:pt idx="267">
                  <c:v>2002.2919999999999</c:v>
                </c:pt>
                <c:pt idx="268">
                  <c:v>2002.375</c:v>
                </c:pt>
                <c:pt idx="269">
                  <c:v>2002.4580000000001</c:v>
                </c:pt>
                <c:pt idx="270">
                  <c:v>2002.5419999999999</c:v>
                </c:pt>
                <c:pt idx="271">
                  <c:v>2002.625</c:v>
                </c:pt>
                <c:pt idx="272">
                  <c:v>2002.7080000000001</c:v>
                </c:pt>
                <c:pt idx="273">
                  <c:v>2002.7919999999999</c:v>
                </c:pt>
                <c:pt idx="274">
                  <c:v>2002.875</c:v>
                </c:pt>
                <c:pt idx="275">
                  <c:v>2002.9580000000001</c:v>
                </c:pt>
                <c:pt idx="276">
                  <c:v>2003.0419999999999</c:v>
                </c:pt>
                <c:pt idx="277">
                  <c:v>2003.125</c:v>
                </c:pt>
                <c:pt idx="278">
                  <c:v>2003.2080000000001</c:v>
                </c:pt>
                <c:pt idx="279">
                  <c:v>2003.2919999999999</c:v>
                </c:pt>
                <c:pt idx="280">
                  <c:v>2003.375</c:v>
                </c:pt>
                <c:pt idx="281">
                  <c:v>2003.4580000000001</c:v>
                </c:pt>
                <c:pt idx="282">
                  <c:v>2003.5419999999999</c:v>
                </c:pt>
                <c:pt idx="283">
                  <c:v>2003.625</c:v>
                </c:pt>
                <c:pt idx="284">
                  <c:v>2003.7080000000001</c:v>
                </c:pt>
                <c:pt idx="285">
                  <c:v>2003.7919999999999</c:v>
                </c:pt>
                <c:pt idx="286">
                  <c:v>2003.875</c:v>
                </c:pt>
                <c:pt idx="287">
                  <c:v>2003.9580000000001</c:v>
                </c:pt>
                <c:pt idx="288">
                  <c:v>2004.0419999999999</c:v>
                </c:pt>
                <c:pt idx="289">
                  <c:v>2004.125</c:v>
                </c:pt>
                <c:pt idx="290">
                  <c:v>2004.2080000000001</c:v>
                </c:pt>
                <c:pt idx="291">
                  <c:v>2004.2919999999999</c:v>
                </c:pt>
                <c:pt idx="292">
                  <c:v>2004.375</c:v>
                </c:pt>
                <c:pt idx="293">
                  <c:v>2004.4580000000001</c:v>
                </c:pt>
                <c:pt idx="294">
                  <c:v>2004.5419999999999</c:v>
                </c:pt>
                <c:pt idx="295">
                  <c:v>2004.625</c:v>
                </c:pt>
                <c:pt idx="296">
                  <c:v>2004.7080000000001</c:v>
                </c:pt>
                <c:pt idx="297">
                  <c:v>2004.7919999999999</c:v>
                </c:pt>
                <c:pt idx="298">
                  <c:v>2004.875</c:v>
                </c:pt>
                <c:pt idx="299">
                  <c:v>2004.9580000000001</c:v>
                </c:pt>
                <c:pt idx="300">
                  <c:v>2005.0419999999999</c:v>
                </c:pt>
                <c:pt idx="301">
                  <c:v>2005.125</c:v>
                </c:pt>
                <c:pt idx="302">
                  <c:v>2005.2080000000001</c:v>
                </c:pt>
                <c:pt idx="303">
                  <c:v>2005.2919999999999</c:v>
                </c:pt>
                <c:pt idx="304">
                  <c:v>2005.375</c:v>
                </c:pt>
                <c:pt idx="305">
                  <c:v>2005.4580000000001</c:v>
                </c:pt>
                <c:pt idx="306">
                  <c:v>2005.5419999999999</c:v>
                </c:pt>
                <c:pt idx="307">
                  <c:v>2005.625</c:v>
                </c:pt>
                <c:pt idx="308">
                  <c:v>2005.7080000000001</c:v>
                </c:pt>
                <c:pt idx="309">
                  <c:v>2005.7919999999999</c:v>
                </c:pt>
                <c:pt idx="310">
                  <c:v>2005.875</c:v>
                </c:pt>
                <c:pt idx="311">
                  <c:v>2005.9580000000001</c:v>
                </c:pt>
                <c:pt idx="312">
                  <c:v>2006.0419999999999</c:v>
                </c:pt>
                <c:pt idx="313">
                  <c:v>2006.125</c:v>
                </c:pt>
                <c:pt idx="314">
                  <c:v>2006.2080000000001</c:v>
                </c:pt>
                <c:pt idx="315">
                  <c:v>2006.2919999999999</c:v>
                </c:pt>
                <c:pt idx="316">
                  <c:v>2006.375</c:v>
                </c:pt>
                <c:pt idx="317">
                  <c:v>2006.4580000000001</c:v>
                </c:pt>
                <c:pt idx="318">
                  <c:v>2006.5419999999999</c:v>
                </c:pt>
                <c:pt idx="319">
                  <c:v>2006.625</c:v>
                </c:pt>
                <c:pt idx="320">
                  <c:v>2006.7080000000001</c:v>
                </c:pt>
                <c:pt idx="321">
                  <c:v>2006.7919999999999</c:v>
                </c:pt>
                <c:pt idx="322">
                  <c:v>2006.875</c:v>
                </c:pt>
                <c:pt idx="323">
                  <c:v>2006.9580000000001</c:v>
                </c:pt>
                <c:pt idx="324">
                  <c:v>2007.0419999999999</c:v>
                </c:pt>
                <c:pt idx="325">
                  <c:v>2007.125</c:v>
                </c:pt>
                <c:pt idx="326">
                  <c:v>2007.2080000000001</c:v>
                </c:pt>
                <c:pt idx="327">
                  <c:v>2007.2919999999999</c:v>
                </c:pt>
                <c:pt idx="328">
                  <c:v>2007.375</c:v>
                </c:pt>
                <c:pt idx="329">
                  <c:v>2007.4580000000001</c:v>
                </c:pt>
                <c:pt idx="330">
                  <c:v>2007.5419999999999</c:v>
                </c:pt>
                <c:pt idx="331">
                  <c:v>2007.625</c:v>
                </c:pt>
                <c:pt idx="332">
                  <c:v>2007.7080000000001</c:v>
                </c:pt>
                <c:pt idx="333">
                  <c:v>2007.7919999999999</c:v>
                </c:pt>
                <c:pt idx="334">
                  <c:v>2007.875</c:v>
                </c:pt>
                <c:pt idx="335">
                  <c:v>2007.9580000000001</c:v>
                </c:pt>
                <c:pt idx="336">
                  <c:v>2008.0419999999999</c:v>
                </c:pt>
                <c:pt idx="337">
                  <c:v>2008.125</c:v>
                </c:pt>
                <c:pt idx="338">
                  <c:v>2008.2080000000001</c:v>
                </c:pt>
                <c:pt idx="339">
                  <c:v>2008.2919999999999</c:v>
                </c:pt>
                <c:pt idx="340">
                  <c:v>2008.375</c:v>
                </c:pt>
                <c:pt idx="341">
                  <c:v>2008.4580000000001</c:v>
                </c:pt>
                <c:pt idx="342">
                  <c:v>2008.5419999999999</c:v>
                </c:pt>
                <c:pt idx="343">
                  <c:v>2008.625</c:v>
                </c:pt>
                <c:pt idx="344">
                  <c:v>2008.7080000000001</c:v>
                </c:pt>
                <c:pt idx="345">
                  <c:v>2008.7919999999999</c:v>
                </c:pt>
                <c:pt idx="346">
                  <c:v>2008.875</c:v>
                </c:pt>
                <c:pt idx="347">
                  <c:v>2008.9580000000001</c:v>
                </c:pt>
                <c:pt idx="348">
                  <c:v>2009.0419999999999</c:v>
                </c:pt>
                <c:pt idx="349">
                  <c:v>2009.125</c:v>
                </c:pt>
                <c:pt idx="350">
                  <c:v>2009.2080000000001</c:v>
                </c:pt>
                <c:pt idx="351">
                  <c:v>2009.2919999999999</c:v>
                </c:pt>
                <c:pt idx="352">
                  <c:v>2009.375</c:v>
                </c:pt>
                <c:pt idx="353">
                  <c:v>2009.4580000000001</c:v>
                </c:pt>
                <c:pt idx="354">
                  <c:v>2009.5419999999999</c:v>
                </c:pt>
                <c:pt idx="355">
                  <c:v>2009.625</c:v>
                </c:pt>
                <c:pt idx="356">
                  <c:v>2009.7080000000001</c:v>
                </c:pt>
                <c:pt idx="357">
                  <c:v>2009.7919999999999</c:v>
                </c:pt>
                <c:pt idx="358">
                  <c:v>2009.875</c:v>
                </c:pt>
                <c:pt idx="359">
                  <c:v>2009.9580000000001</c:v>
                </c:pt>
                <c:pt idx="360">
                  <c:v>2010.0419999999999</c:v>
                </c:pt>
                <c:pt idx="361">
                  <c:v>2010.125</c:v>
                </c:pt>
                <c:pt idx="362">
                  <c:v>2010.2080000000001</c:v>
                </c:pt>
                <c:pt idx="363">
                  <c:v>2010.2919999999999</c:v>
                </c:pt>
                <c:pt idx="364">
                  <c:v>2010.375</c:v>
                </c:pt>
                <c:pt idx="365">
                  <c:v>2010.4580000000001</c:v>
                </c:pt>
                <c:pt idx="366">
                  <c:v>2010.5419999999999</c:v>
                </c:pt>
                <c:pt idx="367">
                  <c:v>2010.625</c:v>
                </c:pt>
                <c:pt idx="368">
                  <c:v>2010.7080000000001</c:v>
                </c:pt>
                <c:pt idx="369">
                  <c:v>2010.7919999999999</c:v>
                </c:pt>
                <c:pt idx="370">
                  <c:v>2010.875</c:v>
                </c:pt>
                <c:pt idx="371">
                  <c:v>2010.9580000000001</c:v>
                </c:pt>
                <c:pt idx="372">
                  <c:v>2011.0419999999999</c:v>
                </c:pt>
                <c:pt idx="373">
                  <c:v>2011.125</c:v>
                </c:pt>
                <c:pt idx="374">
                  <c:v>2011.2080000000001</c:v>
                </c:pt>
                <c:pt idx="375">
                  <c:v>2011.2919999999999</c:v>
                </c:pt>
                <c:pt idx="376">
                  <c:v>2011.375</c:v>
                </c:pt>
                <c:pt idx="377">
                  <c:v>2011.4580000000001</c:v>
                </c:pt>
                <c:pt idx="378">
                  <c:v>2011.5419999999999</c:v>
                </c:pt>
                <c:pt idx="379">
                  <c:v>2011.625</c:v>
                </c:pt>
                <c:pt idx="380">
                  <c:v>2011.7080000000001</c:v>
                </c:pt>
                <c:pt idx="381">
                  <c:v>2011.7919999999999</c:v>
                </c:pt>
                <c:pt idx="382">
                  <c:v>2011.875</c:v>
                </c:pt>
                <c:pt idx="383">
                  <c:v>2011.9580000000001</c:v>
                </c:pt>
                <c:pt idx="384">
                  <c:v>2012.0419999999999</c:v>
                </c:pt>
                <c:pt idx="385">
                  <c:v>2012.125</c:v>
                </c:pt>
                <c:pt idx="386">
                  <c:v>2012.2080000000001</c:v>
                </c:pt>
                <c:pt idx="387">
                  <c:v>2012.2919999999999</c:v>
                </c:pt>
                <c:pt idx="388">
                  <c:v>2012.375</c:v>
                </c:pt>
                <c:pt idx="389">
                  <c:v>2012.4580000000001</c:v>
                </c:pt>
                <c:pt idx="390">
                  <c:v>2012.5419999999999</c:v>
                </c:pt>
                <c:pt idx="391">
                  <c:v>2012.625</c:v>
                </c:pt>
                <c:pt idx="392">
                  <c:v>2012.7080000000001</c:v>
                </c:pt>
                <c:pt idx="393">
                  <c:v>2012.7919999999999</c:v>
                </c:pt>
                <c:pt idx="394">
                  <c:v>2012.875</c:v>
                </c:pt>
                <c:pt idx="395">
                  <c:v>2012.9580000000001</c:v>
                </c:pt>
                <c:pt idx="396">
                  <c:v>2013.0419999999999</c:v>
                </c:pt>
                <c:pt idx="397">
                  <c:v>2013.125</c:v>
                </c:pt>
                <c:pt idx="398">
                  <c:v>2013.2080000000001</c:v>
                </c:pt>
                <c:pt idx="399">
                  <c:v>2013.2919999999999</c:v>
                </c:pt>
                <c:pt idx="400">
                  <c:v>2013.375</c:v>
                </c:pt>
                <c:pt idx="401">
                  <c:v>2013.4580000000001</c:v>
                </c:pt>
                <c:pt idx="402">
                  <c:v>2013.5419999999999</c:v>
                </c:pt>
                <c:pt idx="403">
                  <c:v>2013.625</c:v>
                </c:pt>
                <c:pt idx="404">
                  <c:v>2013.7080000000001</c:v>
                </c:pt>
                <c:pt idx="405">
                  <c:v>2013.7919999999999</c:v>
                </c:pt>
                <c:pt idx="406">
                  <c:v>2013.875</c:v>
                </c:pt>
                <c:pt idx="407">
                  <c:v>2013.9580000000001</c:v>
                </c:pt>
                <c:pt idx="408">
                  <c:v>2014.0419999999999</c:v>
                </c:pt>
                <c:pt idx="409">
                  <c:v>2014.125</c:v>
                </c:pt>
                <c:pt idx="410">
                  <c:v>2014.2080000000001</c:v>
                </c:pt>
                <c:pt idx="411">
                  <c:v>2014.2919999999999</c:v>
                </c:pt>
                <c:pt idx="412">
                  <c:v>2014.375</c:v>
                </c:pt>
                <c:pt idx="413">
                  <c:v>2014.4580000000001</c:v>
                </c:pt>
                <c:pt idx="414">
                  <c:v>2014.5419999999999</c:v>
                </c:pt>
                <c:pt idx="415">
                  <c:v>2014.625</c:v>
                </c:pt>
                <c:pt idx="416">
                  <c:v>2014.7080000000001</c:v>
                </c:pt>
                <c:pt idx="417">
                  <c:v>2014.7919999999999</c:v>
                </c:pt>
                <c:pt idx="418">
                  <c:v>2014.875</c:v>
                </c:pt>
                <c:pt idx="419">
                  <c:v>2014.9580000000001</c:v>
                </c:pt>
                <c:pt idx="420">
                  <c:v>2015.0419999999999</c:v>
                </c:pt>
                <c:pt idx="421">
                  <c:v>2015.125</c:v>
                </c:pt>
                <c:pt idx="422">
                  <c:v>2015.2080000000001</c:v>
                </c:pt>
                <c:pt idx="423">
                  <c:v>2015.2919999999999</c:v>
                </c:pt>
                <c:pt idx="424">
                  <c:v>2015.375</c:v>
                </c:pt>
                <c:pt idx="425">
                  <c:v>2015.4580000000001</c:v>
                </c:pt>
                <c:pt idx="426">
                  <c:v>2015.5419999999999</c:v>
                </c:pt>
                <c:pt idx="427">
                  <c:v>2015.625</c:v>
                </c:pt>
                <c:pt idx="428">
                  <c:v>2015.7080000000001</c:v>
                </c:pt>
                <c:pt idx="429">
                  <c:v>2015.7919999999999</c:v>
                </c:pt>
                <c:pt idx="430">
                  <c:v>2015.875</c:v>
                </c:pt>
                <c:pt idx="431">
                  <c:v>2015.9580000000001</c:v>
                </c:pt>
                <c:pt idx="432">
                  <c:v>2016.0419999999999</c:v>
                </c:pt>
                <c:pt idx="433">
                  <c:v>2016.125</c:v>
                </c:pt>
                <c:pt idx="434">
                  <c:v>2016.2080000000001</c:v>
                </c:pt>
                <c:pt idx="435">
                  <c:v>2016.2919999999999</c:v>
                </c:pt>
                <c:pt idx="436">
                  <c:v>2016.375</c:v>
                </c:pt>
                <c:pt idx="437">
                  <c:v>2016.4580000000001</c:v>
                </c:pt>
                <c:pt idx="438">
                  <c:v>2016.5419999999999</c:v>
                </c:pt>
                <c:pt idx="439">
                  <c:v>2016.625</c:v>
                </c:pt>
                <c:pt idx="440">
                  <c:v>2016.7080000000001</c:v>
                </c:pt>
                <c:pt idx="441">
                  <c:v>2016.7919999999999</c:v>
                </c:pt>
                <c:pt idx="442">
                  <c:v>2016.875</c:v>
                </c:pt>
              </c:numCache>
            </c:numRef>
          </c:xVal>
          <c:yVal>
            <c:numRef>
              <c:f>'Mesures CO2'!$F$4:$F$446</c:f>
              <c:numCache>
                <c:formatCode>0.00</c:formatCode>
                <c:ptCount val="443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1.6879999999999975</c:v>
                </c:pt>
                <c:pt idx="4">
                  <c:v>1.6479999999999972</c:v>
                </c:pt>
                <c:pt idx="5">
                  <c:v>1.6719999999999959</c:v>
                </c:pt>
                <c:pt idx="6">
                  <c:v>1.6739999999999917</c:v>
                </c:pt>
                <c:pt idx="7">
                  <c:v>1.5339999999999918</c:v>
                </c:pt>
                <c:pt idx="8">
                  <c:v>1.3319999999999936</c:v>
                </c:pt>
                <c:pt idx="9">
                  <c:v>1.1840000000000033</c:v>
                </c:pt>
                <c:pt idx="10">
                  <c:v>0.99000000000000909</c:v>
                </c:pt>
                <c:pt idx="11">
                  <c:v>0.83000000000001817</c:v>
                </c:pt>
                <c:pt idx="12">
                  <c:v>0.88000000000001821</c:v>
                </c:pt>
                <c:pt idx="13">
                  <c:v>1.0020000000000209</c:v>
                </c:pt>
                <c:pt idx="14">
                  <c:v>1.0700000000000045</c:v>
                </c:pt>
                <c:pt idx="15">
                  <c:v>1.1360000000000015</c:v>
                </c:pt>
                <c:pt idx="16">
                  <c:v>1.1940000000000055</c:v>
                </c:pt>
                <c:pt idx="17">
                  <c:v>1.1140000000000101</c:v>
                </c:pt>
                <c:pt idx="18">
                  <c:v>1.0360000000000127</c:v>
                </c:pt>
                <c:pt idx="19">
                  <c:v>1.0120000000000118</c:v>
                </c:pt>
                <c:pt idx="20">
                  <c:v>0.95600000000000596</c:v>
                </c:pt>
                <c:pt idx="21">
                  <c:v>0.82799999999999729</c:v>
                </c:pt>
                <c:pt idx="22">
                  <c:v>0.66799999999998361</c:v>
                </c:pt>
                <c:pt idx="23">
                  <c:v>0.54199999999997317</c:v>
                </c:pt>
                <c:pt idx="24">
                  <c:v>0.45999999999997954</c:v>
                </c:pt>
                <c:pt idx="25">
                  <c:v>0.43799999999998818</c:v>
                </c:pt>
                <c:pt idx="26">
                  <c:v>0.53399999999999181</c:v>
                </c:pt>
                <c:pt idx="27">
                  <c:v>0.72400000000000087</c:v>
                </c:pt>
                <c:pt idx="28">
                  <c:v>0.83799999999999952</c:v>
                </c:pt>
                <c:pt idx="29">
                  <c:v>0.88400000000000323</c:v>
                </c:pt>
                <c:pt idx="30">
                  <c:v>0.92599999999999905</c:v>
                </c:pt>
                <c:pt idx="31">
                  <c:v>1.0139999999999987</c:v>
                </c:pt>
                <c:pt idx="32">
                  <c:v>1.2180000000000064</c:v>
                </c:pt>
                <c:pt idx="33">
                  <c:v>1.5380000000000109</c:v>
                </c:pt>
                <c:pt idx="34">
                  <c:v>1.8800000000000068</c:v>
                </c:pt>
                <c:pt idx="35">
                  <c:v>2.1520000000000095</c:v>
                </c:pt>
                <c:pt idx="36">
                  <c:v>2.2840000000000145</c:v>
                </c:pt>
                <c:pt idx="37">
                  <c:v>2.256000000000006</c:v>
                </c:pt>
                <c:pt idx="38">
                  <c:v>2.1200000000000045</c:v>
                </c:pt>
                <c:pt idx="39">
                  <c:v>2.0080000000000156</c:v>
                </c:pt>
                <c:pt idx="40">
                  <c:v>1.9540000000000191</c:v>
                </c:pt>
                <c:pt idx="41">
                  <c:v>1.9120000000000119</c:v>
                </c:pt>
                <c:pt idx="42">
                  <c:v>1.8700000000000045</c:v>
                </c:pt>
                <c:pt idx="43">
                  <c:v>1.8260000000000105</c:v>
                </c:pt>
                <c:pt idx="44">
                  <c:v>1.6480000000000019</c:v>
                </c:pt>
                <c:pt idx="45">
                  <c:v>1.441999999999996</c:v>
                </c:pt>
                <c:pt idx="46">
                  <c:v>1.375999999999999</c:v>
                </c:pt>
                <c:pt idx="47">
                  <c:v>1.3620000000000119</c:v>
                </c:pt>
                <c:pt idx="48">
                  <c:v>1.3120000000000118</c:v>
                </c:pt>
                <c:pt idx="49">
                  <c:v>1.3680000000000063</c:v>
                </c:pt>
                <c:pt idx="50">
                  <c:v>1.4620000000000117</c:v>
                </c:pt>
                <c:pt idx="51">
                  <c:v>1.3519999999999981</c:v>
                </c:pt>
                <c:pt idx="52">
                  <c:v>1.227999999999986</c:v>
                </c:pt>
                <c:pt idx="53">
                  <c:v>1.3179999999999836</c:v>
                </c:pt>
                <c:pt idx="54">
                  <c:v>1.3999999999999886</c:v>
                </c:pt>
                <c:pt idx="55">
                  <c:v>1.3819999999999824</c:v>
                </c:pt>
                <c:pt idx="56">
                  <c:v>1.5139999999999874</c:v>
                </c:pt>
                <c:pt idx="57">
                  <c:v>1.667999999999995</c:v>
                </c:pt>
                <c:pt idx="58">
                  <c:v>1.5779999999999972</c:v>
                </c:pt>
                <c:pt idx="59">
                  <c:v>1.4799999999999955</c:v>
                </c:pt>
                <c:pt idx="60">
                  <c:v>1.5219999999999914</c:v>
                </c:pt>
                <c:pt idx="61">
                  <c:v>1.5019999999999982</c:v>
                </c:pt>
                <c:pt idx="62">
                  <c:v>1.4579999999999926</c:v>
                </c:pt>
                <c:pt idx="63">
                  <c:v>1.5579999999999927</c:v>
                </c:pt>
                <c:pt idx="64">
                  <c:v>1.6100000000000023</c:v>
                </c:pt>
                <c:pt idx="65">
                  <c:v>1.4900000000000091</c:v>
                </c:pt>
                <c:pt idx="66">
                  <c:v>1.4260000000000104</c:v>
                </c:pt>
                <c:pt idx="67">
                  <c:v>1.4300000000000181</c:v>
                </c:pt>
                <c:pt idx="68">
                  <c:v>1.3820000000000163</c:v>
                </c:pt>
                <c:pt idx="69">
                  <c:v>1.3500000000000114</c:v>
                </c:pt>
                <c:pt idx="70">
                  <c:v>1.4340000000000033</c:v>
                </c:pt>
                <c:pt idx="71">
                  <c:v>1.4699999999999931</c:v>
                </c:pt>
                <c:pt idx="72">
                  <c:v>1.4379999999999882</c:v>
                </c:pt>
                <c:pt idx="73">
                  <c:v>1.4439999999999942</c:v>
                </c:pt>
                <c:pt idx="74">
                  <c:v>1.417999999999995</c:v>
                </c:pt>
                <c:pt idx="75">
                  <c:v>1.3100000000000023</c:v>
                </c:pt>
                <c:pt idx="76">
                  <c:v>1.2680000000000065</c:v>
                </c:pt>
                <c:pt idx="77">
                  <c:v>1.3120000000000005</c:v>
                </c:pt>
                <c:pt idx="78">
                  <c:v>1.3620000000000005</c:v>
                </c:pt>
                <c:pt idx="79">
                  <c:v>1.5099999999999909</c:v>
                </c:pt>
                <c:pt idx="80">
                  <c:v>1.6699999999999933</c:v>
                </c:pt>
                <c:pt idx="81">
                  <c:v>1.73599999999999</c:v>
                </c:pt>
                <c:pt idx="82">
                  <c:v>1.7600000000000022</c:v>
                </c:pt>
                <c:pt idx="83">
                  <c:v>1.7799999999999954</c:v>
                </c:pt>
                <c:pt idx="84">
                  <c:v>1.7820000000000049</c:v>
                </c:pt>
                <c:pt idx="85">
                  <c:v>1.8319999999999936</c:v>
                </c:pt>
                <c:pt idx="86">
                  <c:v>2.0100000000000025</c:v>
                </c:pt>
                <c:pt idx="87">
                  <c:v>2.25</c:v>
                </c:pt>
                <c:pt idx="88">
                  <c:v>2.4620000000000006</c:v>
                </c:pt>
                <c:pt idx="89">
                  <c:v>2.5860000000000012</c:v>
                </c:pt>
                <c:pt idx="90">
                  <c:v>2.6600000000000024</c:v>
                </c:pt>
                <c:pt idx="91">
                  <c:v>2.6100000000000021</c:v>
                </c:pt>
                <c:pt idx="92">
                  <c:v>2.491999999999996</c:v>
                </c:pt>
                <c:pt idx="93">
                  <c:v>2.3959999999999924</c:v>
                </c:pt>
                <c:pt idx="94">
                  <c:v>2.3759999999999879</c:v>
                </c:pt>
                <c:pt idx="95">
                  <c:v>2.4299999999999953</c:v>
                </c:pt>
                <c:pt idx="96">
                  <c:v>2.487999999999988</c:v>
                </c:pt>
                <c:pt idx="97">
                  <c:v>2.5039999999999965</c:v>
                </c:pt>
                <c:pt idx="98">
                  <c:v>2.4759999999999991</c:v>
                </c:pt>
                <c:pt idx="99">
                  <c:v>2.4079999999999928</c:v>
                </c:pt>
                <c:pt idx="100">
                  <c:v>2.2959999999999923</c:v>
                </c:pt>
                <c:pt idx="101">
                  <c:v>2.2379999999999995</c:v>
                </c:pt>
                <c:pt idx="102">
                  <c:v>2.1860000000000013</c:v>
                </c:pt>
                <c:pt idx="103">
                  <c:v>2.0820000000000052</c:v>
                </c:pt>
                <c:pt idx="104">
                  <c:v>1.9580000000000155</c:v>
                </c:pt>
                <c:pt idx="105">
                  <c:v>1.8080000000000154</c:v>
                </c:pt>
                <c:pt idx="106">
                  <c:v>1.5860000000000127</c:v>
                </c:pt>
                <c:pt idx="107">
                  <c:v>1.4040000000000077</c:v>
                </c:pt>
                <c:pt idx="108">
                  <c:v>1.3160000000000083</c:v>
                </c:pt>
                <c:pt idx="109">
                  <c:v>1.2800000000000069</c:v>
                </c:pt>
                <c:pt idx="110">
                  <c:v>1.2899999999999978</c:v>
                </c:pt>
                <c:pt idx="111">
                  <c:v>1.3379999999999996</c:v>
                </c:pt>
                <c:pt idx="112">
                  <c:v>1.3459999999999923</c:v>
                </c:pt>
                <c:pt idx="113">
                  <c:v>1.2819999999999823</c:v>
                </c:pt>
                <c:pt idx="114">
                  <c:v>1.2059999999999718</c:v>
                </c:pt>
                <c:pt idx="115">
                  <c:v>1.1499999999999773</c:v>
                </c:pt>
                <c:pt idx="116">
                  <c:v>1.0679999999999723</c:v>
                </c:pt>
                <c:pt idx="117">
                  <c:v>1.0199999999999818</c:v>
                </c:pt>
                <c:pt idx="118">
                  <c:v>1.0739999999999896</c:v>
                </c:pt>
                <c:pt idx="119">
                  <c:v>1.1159999999999968</c:v>
                </c:pt>
                <c:pt idx="120">
                  <c:v>1.1580000000000041</c:v>
                </c:pt>
                <c:pt idx="121">
                  <c:v>1.2399999999999978</c:v>
                </c:pt>
                <c:pt idx="122">
                  <c:v>1.2799999999999954</c:v>
                </c:pt>
                <c:pt idx="123">
                  <c:v>1.2720000000000027</c:v>
                </c:pt>
                <c:pt idx="124">
                  <c:v>1.2940000000000054</c:v>
                </c:pt>
                <c:pt idx="125">
                  <c:v>1.3280000000000087</c:v>
                </c:pt>
                <c:pt idx="126">
                  <c:v>1.3800000000000181</c:v>
                </c:pt>
                <c:pt idx="127">
                  <c:v>1.4680000000000177</c:v>
                </c:pt>
                <c:pt idx="128">
                  <c:v>1.582000000000005</c:v>
                </c:pt>
                <c:pt idx="129">
                  <c:v>1.682000000000005</c:v>
                </c:pt>
                <c:pt idx="130">
                  <c:v>1.6819999999999937</c:v>
                </c:pt>
                <c:pt idx="131">
                  <c:v>1.5819999999999936</c:v>
                </c:pt>
                <c:pt idx="132">
                  <c:v>1.403999999999985</c:v>
                </c:pt>
                <c:pt idx="133">
                  <c:v>1.1799999999999955</c:v>
                </c:pt>
                <c:pt idx="134">
                  <c:v>0.97200000000000275</c:v>
                </c:pt>
                <c:pt idx="135">
                  <c:v>0.83200000000000496</c:v>
                </c:pt>
                <c:pt idx="136">
                  <c:v>0.75200000000000955</c:v>
                </c:pt>
                <c:pt idx="137">
                  <c:v>0.71600000000001951</c:v>
                </c:pt>
                <c:pt idx="138">
                  <c:v>0.69600000000001505</c:v>
                </c:pt>
                <c:pt idx="139">
                  <c:v>0.69000000000000905</c:v>
                </c:pt>
                <c:pt idx="140">
                  <c:v>0.67600000000001048</c:v>
                </c:pt>
                <c:pt idx="141">
                  <c:v>0.66399999999999859</c:v>
                </c:pt>
                <c:pt idx="142">
                  <c:v>0.66599999999999682</c:v>
                </c:pt>
                <c:pt idx="143">
                  <c:v>0.67400000000000093</c:v>
                </c:pt>
                <c:pt idx="144">
                  <c:v>0.6879999999999995</c:v>
                </c:pt>
                <c:pt idx="145">
                  <c:v>0.71200000000000041</c:v>
                </c:pt>
                <c:pt idx="146">
                  <c:v>0.73400000000000321</c:v>
                </c:pt>
                <c:pt idx="147">
                  <c:v>0.73999999999999777</c:v>
                </c:pt>
                <c:pt idx="148">
                  <c:v>0.72999999999999543</c:v>
                </c:pt>
                <c:pt idx="149">
                  <c:v>0.70199999999998686</c:v>
                </c:pt>
                <c:pt idx="150">
                  <c:v>0.66999999999999316</c:v>
                </c:pt>
                <c:pt idx="151">
                  <c:v>0.61599999999999677</c:v>
                </c:pt>
                <c:pt idx="152">
                  <c:v>0.57400000000001228</c:v>
                </c:pt>
                <c:pt idx="153">
                  <c:v>0.5600000000000136</c:v>
                </c:pt>
                <c:pt idx="154">
                  <c:v>0.57800000000002005</c:v>
                </c:pt>
                <c:pt idx="155">
                  <c:v>0.62000000000001587</c:v>
                </c:pt>
                <c:pt idx="156">
                  <c:v>0.69800000000001317</c:v>
                </c:pt>
                <c:pt idx="157">
                  <c:v>0.8</c:v>
                </c:pt>
                <c:pt idx="158">
                  <c:v>0.91200000000000048</c:v>
                </c:pt>
                <c:pt idx="159">
                  <c:v>1.0139999999999987</c:v>
                </c:pt>
                <c:pt idx="160">
                  <c:v>1.1339999999999919</c:v>
                </c:pt>
                <c:pt idx="161">
                  <c:v>1.2360000000000013</c:v>
                </c:pt>
                <c:pt idx="162">
                  <c:v>1.3019999999999983</c:v>
                </c:pt>
                <c:pt idx="163">
                  <c:v>1.359999999999991</c:v>
                </c:pt>
                <c:pt idx="164">
                  <c:v>1.3999999999999886</c:v>
                </c:pt>
                <c:pt idx="165">
                  <c:v>1.411999999999989</c:v>
                </c:pt>
                <c:pt idx="166">
                  <c:v>1.4519999999999869</c:v>
                </c:pt>
                <c:pt idx="167">
                  <c:v>1.5039999999999849</c:v>
                </c:pt>
                <c:pt idx="168">
                  <c:v>1.53599999999999</c:v>
                </c:pt>
                <c:pt idx="169">
                  <c:v>1.5919999999999959</c:v>
                </c:pt>
                <c:pt idx="170">
                  <c:v>1.6319999999999937</c:v>
                </c:pt>
                <c:pt idx="171">
                  <c:v>1.6439999999999941</c:v>
                </c:pt>
                <c:pt idx="172">
                  <c:v>1.6519999999999981</c:v>
                </c:pt>
                <c:pt idx="173">
                  <c:v>1.6759999999999877</c:v>
                </c:pt>
                <c:pt idx="174">
                  <c:v>1.6839999999999917</c:v>
                </c:pt>
                <c:pt idx="175">
                  <c:v>1.6799999999999955</c:v>
                </c:pt>
                <c:pt idx="176">
                  <c:v>1.7079999999999926</c:v>
                </c:pt>
                <c:pt idx="177">
                  <c:v>1.7300000000000069</c:v>
                </c:pt>
                <c:pt idx="178">
                  <c:v>1.720000000000016</c:v>
                </c:pt>
                <c:pt idx="179">
                  <c:v>1.76400000000001</c:v>
                </c:pt>
                <c:pt idx="180">
                  <c:v>1.8540000000000192</c:v>
                </c:pt>
                <c:pt idx="181">
                  <c:v>1.904000000000019</c:v>
                </c:pt>
                <c:pt idx="182">
                  <c:v>1.9760000000000104</c:v>
                </c:pt>
                <c:pt idx="183">
                  <c:v>2.0500000000000114</c:v>
                </c:pt>
                <c:pt idx="184">
                  <c:v>2.02800000000002</c:v>
                </c:pt>
                <c:pt idx="185">
                  <c:v>1.9540000000000191</c:v>
                </c:pt>
                <c:pt idx="186">
                  <c:v>1.8720000000000141</c:v>
                </c:pt>
                <c:pt idx="187">
                  <c:v>1.8240000000000123</c:v>
                </c:pt>
                <c:pt idx="188">
                  <c:v>1.8780000000000086</c:v>
                </c:pt>
                <c:pt idx="189">
                  <c:v>2.0159999999999969</c:v>
                </c:pt>
                <c:pt idx="190">
                  <c:v>2.1319999999999935</c:v>
                </c:pt>
                <c:pt idx="191">
                  <c:v>2.1360000000000015</c:v>
                </c:pt>
                <c:pt idx="192">
                  <c:v>2.0179999999999949</c:v>
                </c:pt>
                <c:pt idx="193">
                  <c:v>1.7679999999999949</c:v>
                </c:pt>
                <c:pt idx="194">
                  <c:v>1.45</c:v>
                </c:pt>
                <c:pt idx="195">
                  <c:v>1.2059999999999946</c:v>
                </c:pt>
                <c:pt idx="196">
                  <c:v>1.1059999999999832</c:v>
                </c:pt>
                <c:pt idx="197">
                  <c:v>1.0979999999999905</c:v>
                </c:pt>
                <c:pt idx="198">
                  <c:v>1.1639999999999873</c:v>
                </c:pt>
                <c:pt idx="199">
                  <c:v>1.2139999999999873</c:v>
                </c:pt>
                <c:pt idx="200">
                  <c:v>1.1359999999999899</c:v>
                </c:pt>
                <c:pt idx="201">
                  <c:v>0.97999999999999543</c:v>
                </c:pt>
                <c:pt idx="202">
                  <c:v>0.81399999999998729</c:v>
                </c:pt>
                <c:pt idx="203">
                  <c:v>0.68799999999998818</c:v>
                </c:pt>
                <c:pt idx="204">
                  <c:v>0.69399999999999407</c:v>
                </c:pt>
                <c:pt idx="205">
                  <c:v>0.90999999999999093</c:v>
                </c:pt>
                <c:pt idx="206">
                  <c:v>1.2379999999999882</c:v>
                </c:pt>
                <c:pt idx="207">
                  <c:v>1.5539999999999963</c:v>
                </c:pt>
                <c:pt idx="208">
                  <c:v>1.7980000000000018</c:v>
                </c:pt>
                <c:pt idx="209">
                  <c:v>1.93599999999999</c:v>
                </c:pt>
                <c:pt idx="210">
                  <c:v>1.9840000000000031</c:v>
                </c:pt>
                <c:pt idx="211">
                  <c:v>2.0460000000000038</c:v>
                </c:pt>
                <c:pt idx="212">
                  <c:v>2.1820000000000048</c:v>
                </c:pt>
                <c:pt idx="213">
                  <c:v>2.3700000000000045</c:v>
                </c:pt>
                <c:pt idx="214">
                  <c:v>2.648000000000013</c:v>
                </c:pt>
                <c:pt idx="215">
                  <c:v>2.9520000000000097</c:v>
                </c:pt>
                <c:pt idx="216">
                  <c:v>3.1600000000000135</c:v>
                </c:pt>
                <c:pt idx="217">
                  <c:v>3.2280000000000202</c:v>
                </c:pt>
                <c:pt idx="218">
                  <c:v>3.2080000000000153</c:v>
                </c:pt>
                <c:pt idx="219">
                  <c:v>3.1140000000000101</c:v>
                </c:pt>
                <c:pt idx="220">
                  <c:v>2.9759999999999991</c:v>
                </c:pt>
                <c:pt idx="221">
                  <c:v>2.884000000000003</c:v>
                </c:pt>
                <c:pt idx="222">
                  <c:v>2.8339999999999916</c:v>
                </c:pt>
                <c:pt idx="223">
                  <c:v>2.743999999999994</c:v>
                </c:pt>
                <c:pt idx="224">
                  <c:v>2.5839999999999916</c:v>
                </c:pt>
                <c:pt idx="225">
                  <c:v>2.3739999999999895</c:v>
                </c:pt>
                <c:pt idx="226">
                  <c:v>2.0979999999999905</c:v>
                </c:pt>
                <c:pt idx="227">
                  <c:v>1.8379999999999881</c:v>
                </c:pt>
                <c:pt idx="228">
                  <c:v>1.6579999999999813</c:v>
                </c:pt>
                <c:pt idx="229">
                  <c:v>1.5359999999999787</c:v>
                </c:pt>
                <c:pt idx="230">
                  <c:v>1.4539999999999964</c:v>
                </c:pt>
                <c:pt idx="231">
                  <c:v>1.3999999999999886</c:v>
                </c:pt>
                <c:pt idx="232">
                  <c:v>1.3419999999999959</c:v>
                </c:pt>
                <c:pt idx="233">
                  <c:v>1.2679999999999949</c:v>
                </c:pt>
                <c:pt idx="234">
                  <c:v>1.1860000000000013</c:v>
                </c:pt>
                <c:pt idx="235">
                  <c:v>1.1079999999999928</c:v>
                </c:pt>
                <c:pt idx="236">
                  <c:v>1.0519999999999983</c:v>
                </c:pt>
                <c:pt idx="237">
                  <c:v>1.0800000000000067</c:v>
                </c:pt>
                <c:pt idx="238">
                  <c:v>1.1640000000000099</c:v>
                </c:pt>
                <c:pt idx="239">
                  <c:v>1.2120000000000117</c:v>
                </c:pt>
                <c:pt idx="240">
                  <c:v>1.2420000000000073</c:v>
                </c:pt>
                <c:pt idx="241">
                  <c:v>1.2920000000000074</c:v>
                </c:pt>
                <c:pt idx="242">
                  <c:v>1.2799999999999954</c:v>
                </c:pt>
                <c:pt idx="243">
                  <c:v>1.2480000000000018</c:v>
                </c:pt>
                <c:pt idx="244">
                  <c:v>1.2960000000000036</c:v>
                </c:pt>
                <c:pt idx="245">
                  <c:v>1.3800000000000068</c:v>
                </c:pt>
                <c:pt idx="246">
                  <c:v>1.4420000000000073</c:v>
                </c:pt>
                <c:pt idx="247">
                  <c:v>1.5120000000000118</c:v>
                </c:pt>
                <c:pt idx="248">
                  <c:v>1.5540000000000078</c:v>
                </c:pt>
                <c:pt idx="249">
                  <c:v>1.5460000000000036</c:v>
                </c:pt>
                <c:pt idx="250">
                  <c:v>1.5259999999999991</c:v>
                </c:pt>
                <c:pt idx="251">
                  <c:v>1.543999999999994</c:v>
                </c:pt>
                <c:pt idx="252">
                  <c:v>1.5879999999999996</c:v>
                </c:pt>
                <c:pt idx="253">
                  <c:v>1.6379999999999995</c:v>
                </c:pt>
                <c:pt idx="254">
                  <c:v>1.7139999999999986</c:v>
                </c:pt>
                <c:pt idx="255">
                  <c:v>1.7720000000000027</c:v>
                </c:pt>
                <c:pt idx="256">
                  <c:v>1.7920000000000074</c:v>
                </c:pt>
                <c:pt idx="257">
                  <c:v>1.8</c:v>
                </c:pt>
                <c:pt idx="258">
                  <c:v>1.8139999999999987</c:v>
                </c:pt>
                <c:pt idx="259">
                  <c:v>1.817999999999995</c:v>
                </c:pt>
                <c:pt idx="260">
                  <c:v>1.85</c:v>
                </c:pt>
                <c:pt idx="261">
                  <c:v>1.8959999999999924</c:v>
                </c:pt>
                <c:pt idx="262">
                  <c:v>1.9439999999999942</c:v>
                </c:pt>
                <c:pt idx="263">
                  <c:v>2.0399999999999978</c:v>
                </c:pt>
                <c:pt idx="264">
                  <c:v>2.1080000000000041</c:v>
                </c:pt>
                <c:pt idx="265">
                  <c:v>2.1580000000000039</c:v>
                </c:pt>
                <c:pt idx="266">
                  <c:v>2.2240000000000011</c:v>
                </c:pt>
                <c:pt idx="267">
                  <c:v>2.3060000000000058</c:v>
                </c:pt>
                <c:pt idx="268">
                  <c:v>2.3560000000000061</c:v>
                </c:pt>
                <c:pt idx="269">
                  <c:v>2.4080000000000039</c:v>
                </c:pt>
                <c:pt idx="270">
                  <c:v>2.491999999999996</c:v>
                </c:pt>
                <c:pt idx="271">
                  <c:v>2.6000000000000112</c:v>
                </c:pt>
                <c:pt idx="272">
                  <c:v>2.6819999999999937</c:v>
                </c:pt>
                <c:pt idx="273">
                  <c:v>2.7139999999999986</c:v>
                </c:pt>
                <c:pt idx="274">
                  <c:v>2.7220000000000026</c:v>
                </c:pt>
                <c:pt idx="275">
                  <c:v>2.6700000000000044</c:v>
                </c:pt>
                <c:pt idx="276">
                  <c:v>2.5799999999999956</c:v>
                </c:pt>
                <c:pt idx="277">
                  <c:v>2.4780000000000086</c:v>
                </c:pt>
                <c:pt idx="278">
                  <c:v>2.382000000000005</c:v>
                </c:pt>
                <c:pt idx="279">
                  <c:v>2.3199999999999932</c:v>
                </c:pt>
                <c:pt idx="280">
                  <c:v>2.2899999999999863</c:v>
                </c:pt>
                <c:pt idx="281">
                  <c:v>2.2639999999999874</c:v>
                </c:pt>
                <c:pt idx="282">
                  <c:v>2.2119999999999891</c:v>
                </c:pt>
                <c:pt idx="283">
                  <c:v>2.1359999999999899</c:v>
                </c:pt>
                <c:pt idx="284">
                  <c:v>2.0540000000000078</c:v>
                </c:pt>
                <c:pt idx="285">
                  <c:v>1.9740000000000122</c:v>
                </c:pt>
                <c:pt idx="286">
                  <c:v>1.8420000000000072</c:v>
                </c:pt>
                <c:pt idx="287">
                  <c:v>1.6860000000000128</c:v>
                </c:pt>
                <c:pt idx="288">
                  <c:v>1.5900000000000092</c:v>
                </c:pt>
                <c:pt idx="289">
                  <c:v>1.5379999999999883</c:v>
                </c:pt>
                <c:pt idx="290">
                  <c:v>1.5</c:v>
                </c:pt>
                <c:pt idx="291">
                  <c:v>1.4860000000000126</c:v>
                </c:pt>
                <c:pt idx="292">
                  <c:v>1.5340000000000031</c:v>
                </c:pt>
                <c:pt idx="293">
                  <c:v>1.6020000000000096</c:v>
                </c:pt>
                <c:pt idx="294">
                  <c:v>1.6620000000000232</c:v>
                </c:pt>
                <c:pt idx="295">
                  <c:v>1.7420000000000073</c:v>
                </c:pt>
                <c:pt idx="296">
                  <c:v>1.8579999999999928</c:v>
                </c:pt>
                <c:pt idx="297">
                  <c:v>1.9399999999999864</c:v>
                </c:pt>
                <c:pt idx="298">
                  <c:v>2.0379999999999883</c:v>
                </c:pt>
                <c:pt idx="299">
                  <c:v>2.1379999999999768</c:v>
                </c:pt>
                <c:pt idx="300">
                  <c:v>2.1959999999999811</c:v>
                </c:pt>
                <c:pt idx="301">
                  <c:v>2.2399999999999975</c:v>
                </c:pt>
                <c:pt idx="302">
                  <c:v>2.3179999999999952</c:v>
                </c:pt>
                <c:pt idx="303">
                  <c:v>2.3839999999999804</c:v>
                </c:pt>
                <c:pt idx="304">
                  <c:v>2.4379999999999997</c:v>
                </c:pt>
                <c:pt idx="305">
                  <c:v>2.4580000000000042</c:v>
                </c:pt>
                <c:pt idx="306">
                  <c:v>2.4539999999999851</c:v>
                </c:pt>
                <c:pt idx="307">
                  <c:v>2.4100000000000024</c:v>
                </c:pt>
                <c:pt idx="308">
                  <c:v>2.3180000000000178</c:v>
                </c:pt>
                <c:pt idx="309">
                  <c:v>2.2120000000000117</c:v>
                </c:pt>
                <c:pt idx="310">
                  <c:v>2.0760000000000103</c:v>
                </c:pt>
                <c:pt idx="311">
                  <c:v>1.984000000000026</c:v>
                </c:pt>
                <c:pt idx="312">
                  <c:v>1.9460000000000151</c:v>
                </c:pt>
                <c:pt idx="313">
                  <c:v>1.9</c:v>
                </c:pt>
                <c:pt idx="314">
                  <c:v>1.8480000000000019</c:v>
                </c:pt>
                <c:pt idx="315">
                  <c:v>1.8420000000000072</c:v>
                </c:pt>
                <c:pt idx="316">
                  <c:v>1.7919999999999958</c:v>
                </c:pt>
                <c:pt idx="317">
                  <c:v>1.7339999999999918</c:v>
                </c:pt>
                <c:pt idx="318">
                  <c:v>1.6780000000000086</c:v>
                </c:pt>
                <c:pt idx="319">
                  <c:v>1.6100000000000023</c:v>
                </c:pt>
                <c:pt idx="320">
                  <c:v>1.5719999999999914</c:v>
                </c:pt>
                <c:pt idx="321">
                  <c:v>1.55</c:v>
                </c:pt>
                <c:pt idx="322">
                  <c:v>1.5700000000000045</c:v>
                </c:pt>
                <c:pt idx="323">
                  <c:v>1.6599999999999908</c:v>
                </c:pt>
                <c:pt idx="324">
                  <c:v>1.7639999999999987</c:v>
                </c:pt>
                <c:pt idx="325">
                  <c:v>1.8560000000000059</c:v>
                </c:pt>
                <c:pt idx="326">
                  <c:v>1.9659999999999969</c:v>
                </c:pt>
                <c:pt idx="327">
                  <c:v>2.0499999999999998</c:v>
                </c:pt>
                <c:pt idx="328">
                  <c:v>2.0800000000000067</c:v>
                </c:pt>
                <c:pt idx="329">
                  <c:v>2.0980000000000016</c:v>
                </c:pt>
                <c:pt idx="330">
                  <c:v>2.15</c:v>
                </c:pt>
                <c:pt idx="331">
                  <c:v>2.2139999999999986</c:v>
                </c:pt>
                <c:pt idx="332">
                  <c:v>2.2319999999999935</c:v>
                </c:pt>
                <c:pt idx="333">
                  <c:v>2.2979999999999903</c:v>
                </c:pt>
                <c:pt idx="334">
                  <c:v>2.3719999999999914</c:v>
                </c:pt>
                <c:pt idx="335">
                  <c:v>2.2919999999999958</c:v>
                </c:pt>
                <c:pt idx="336">
                  <c:v>2.1360000000000015</c:v>
                </c:pt>
                <c:pt idx="337">
                  <c:v>2.0260000000000105</c:v>
                </c:pt>
                <c:pt idx="338">
                  <c:v>1.8840000000000146</c:v>
                </c:pt>
                <c:pt idx="339">
                  <c:v>1.7500000000000113</c:v>
                </c:pt>
                <c:pt idx="340">
                  <c:v>1.7340000000000031</c:v>
                </c:pt>
                <c:pt idx="341">
                  <c:v>1.7400000000000091</c:v>
                </c:pt>
                <c:pt idx="342">
                  <c:v>1.691999999999996</c:v>
                </c:pt>
                <c:pt idx="343">
                  <c:v>1.625999999999999</c:v>
                </c:pt>
                <c:pt idx="344">
                  <c:v>1.5440000000000054</c:v>
                </c:pt>
                <c:pt idx="345">
                  <c:v>1.3760000000000105</c:v>
                </c:pt>
                <c:pt idx="346">
                  <c:v>1.2320000000000051</c:v>
                </c:pt>
                <c:pt idx="347">
                  <c:v>1.220000000000016</c:v>
                </c:pt>
                <c:pt idx="348">
                  <c:v>1.2960000000000036</c:v>
                </c:pt>
                <c:pt idx="349">
                  <c:v>1.3799999999999955</c:v>
                </c:pt>
                <c:pt idx="350">
                  <c:v>1.5179999999999949</c:v>
                </c:pt>
                <c:pt idx="351">
                  <c:v>1.6659999999999968</c:v>
                </c:pt>
                <c:pt idx="352">
                  <c:v>1.7579999999999927</c:v>
                </c:pt>
                <c:pt idx="353">
                  <c:v>1.7860000000000014</c:v>
                </c:pt>
                <c:pt idx="354">
                  <c:v>1.8220000000000027</c:v>
                </c:pt>
                <c:pt idx="355">
                  <c:v>1.9</c:v>
                </c:pt>
                <c:pt idx="356">
                  <c:v>1.9879999999999995</c:v>
                </c:pt>
                <c:pt idx="357">
                  <c:v>2.0840000000000032</c:v>
                </c:pt>
                <c:pt idx="358">
                  <c:v>2.2100000000000022</c:v>
                </c:pt>
                <c:pt idx="359">
                  <c:v>2.365999999999997</c:v>
                </c:pt>
                <c:pt idx="360">
                  <c:v>2.5200000000000045</c:v>
                </c:pt>
                <c:pt idx="361">
                  <c:v>2.6460000000000035</c:v>
                </c:pt>
                <c:pt idx="362">
                  <c:v>2.6860000000000013</c:v>
                </c:pt>
                <c:pt idx="363">
                  <c:v>2.625999999999999</c:v>
                </c:pt>
                <c:pt idx="364">
                  <c:v>2.4720000000000026</c:v>
                </c:pt>
                <c:pt idx="365">
                  <c:v>2.3119999999999892</c:v>
                </c:pt>
                <c:pt idx="366">
                  <c:v>2.1879999999999882</c:v>
                </c:pt>
                <c:pt idx="367">
                  <c:v>2.101999999999987</c:v>
                </c:pt>
                <c:pt idx="368">
                  <c:v>2.0679999999999836</c:v>
                </c:pt>
                <c:pt idx="369">
                  <c:v>2.0359999999999787</c:v>
                </c:pt>
                <c:pt idx="370">
                  <c:v>1.9679999999999835</c:v>
                </c:pt>
                <c:pt idx="371">
                  <c:v>1.8699999999999819</c:v>
                </c:pt>
                <c:pt idx="372">
                  <c:v>1.7639999999999874</c:v>
                </c:pt>
                <c:pt idx="373">
                  <c:v>1.6519999999999868</c:v>
                </c:pt>
                <c:pt idx="374">
                  <c:v>1.611999999999989</c:v>
                </c:pt>
                <c:pt idx="375">
                  <c:v>1.617999999999995</c:v>
                </c:pt>
                <c:pt idx="376">
                  <c:v>1.6700000000000046</c:v>
                </c:pt>
                <c:pt idx="377">
                  <c:v>1.7639999999999987</c:v>
                </c:pt>
                <c:pt idx="378">
                  <c:v>1.838000000000011</c:v>
                </c:pt>
                <c:pt idx="379">
                  <c:v>1.8700000000000159</c:v>
                </c:pt>
                <c:pt idx="380">
                  <c:v>1.8720000000000141</c:v>
                </c:pt>
                <c:pt idx="381">
                  <c:v>1.8640000000000101</c:v>
                </c:pt>
                <c:pt idx="382">
                  <c:v>1.8540000000000076</c:v>
                </c:pt>
                <c:pt idx="383">
                  <c:v>1.9160000000000081</c:v>
                </c:pt>
                <c:pt idx="384">
                  <c:v>2.016000000000008</c:v>
                </c:pt>
                <c:pt idx="385">
                  <c:v>2.1500000000000115</c:v>
                </c:pt>
                <c:pt idx="386">
                  <c:v>2.2560000000000171</c:v>
                </c:pt>
                <c:pt idx="387">
                  <c:v>2.3420000000000187</c:v>
                </c:pt>
                <c:pt idx="388">
                  <c:v>2.388000000000011</c:v>
                </c:pt>
                <c:pt idx="389">
                  <c:v>2.4340000000000144</c:v>
                </c:pt>
                <c:pt idx="390">
                  <c:v>2.508000000000004</c:v>
                </c:pt>
                <c:pt idx="391">
                  <c:v>2.611999999999989</c:v>
                </c:pt>
                <c:pt idx="392">
                  <c:v>2.743999999999994</c:v>
                </c:pt>
                <c:pt idx="393">
                  <c:v>2.9359999999999902</c:v>
                </c:pt>
                <c:pt idx="394">
                  <c:v>3.0979999999999905</c:v>
                </c:pt>
                <c:pt idx="395">
                  <c:v>3.0859999999999901</c:v>
                </c:pt>
                <c:pt idx="396">
                  <c:v>2.983999999999992</c:v>
                </c:pt>
                <c:pt idx="397">
                  <c:v>2.8399999999999865</c:v>
                </c:pt>
                <c:pt idx="398">
                  <c:v>2.6419999999999844</c:v>
                </c:pt>
                <c:pt idx="399">
                  <c:v>2.4539999999999735</c:v>
                </c:pt>
                <c:pt idx="400">
                  <c:v>2.3699999999999819</c:v>
                </c:pt>
                <c:pt idx="401">
                  <c:v>2.2939999999999827</c:v>
                </c:pt>
                <c:pt idx="402">
                  <c:v>2.1899999999999862</c:v>
                </c:pt>
                <c:pt idx="403">
                  <c:v>2.0840000000000032</c:v>
                </c:pt>
                <c:pt idx="404">
                  <c:v>1.9540000000000077</c:v>
                </c:pt>
                <c:pt idx="405">
                  <c:v>1.8340000000000145</c:v>
                </c:pt>
                <c:pt idx="406">
                  <c:v>1.7920000000000187</c:v>
                </c:pt>
                <c:pt idx="407">
                  <c:v>1.7940000000000169</c:v>
                </c:pt>
                <c:pt idx="408">
                  <c:v>1.7740000000000009</c:v>
                </c:pt>
                <c:pt idx="409">
                  <c:v>1.7960000000000036</c:v>
                </c:pt>
                <c:pt idx="410">
                  <c:v>1.8579999999999928</c:v>
                </c:pt>
                <c:pt idx="411">
                  <c:v>1.9139999999999986</c:v>
                </c:pt>
                <c:pt idx="412">
                  <c:v>1.9639999999999986</c:v>
                </c:pt>
                <c:pt idx="413">
                  <c:v>2.0500000000000114</c:v>
                </c:pt>
                <c:pt idx="414">
                  <c:v>2.1360000000000126</c:v>
                </c:pt>
                <c:pt idx="415">
                  <c:v>2.1800000000000068</c:v>
                </c:pt>
                <c:pt idx="416">
                  <c:v>2.2299999999999955</c:v>
                </c:pt>
                <c:pt idx="417">
                  <c:v>2.2459999999999924</c:v>
                </c:pt>
                <c:pt idx="418">
                  <c:v>2.1999999999999771</c:v>
                </c:pt>
                <c:pt idx="419">
                  <c:v>2.1919999999999731</c:v>
                </c:pt>
                <c:pt idx="420">
                  <c:v>2.2479999999999905</c:v>
                </c:pt>
                <c:pt idx="421">
                  <c:v>2.2959999999999923</c:v>
                </c:pt>
                <c:pt idx="422">
                  <c:v>2.4200000000000044</c:v>
                </c:pt>
                <c:pt idx="423">
                  <c:v>2.6240000000000121</c:v>
                </c:pt>
                <c:pt idx="424">
                  <c:v>2.7980000000000134</c:v>
                </c:pt>
                <c:pt idx="425">
                  <c:v>2.9620000000000006</c:v>
                </c:pt>
                <c:pt idx="426">
                  <c:v>3.1379999999999995</c:v>
                </c:pt>
                <c:pt idx="427">
                  <c:v>3.2759999999999989</c:v>
                </c:pt>
                <c:pt idx="428">
                  <c:v>3.380000000000007</c:v>
                </c:pt>
                <c:pt idx="429">
                  <c:v>3.4960000000000035</c:v>
                </c:pt>
                <c:pt idx="430">
                  <c:v>3.5800000000000067</c:v>
                </c:pt>
                <c:pt idx="431">
                  <c:v>3.6080000000000156</c:v>
                </c:pt>
                <c:pt idx="432">
                  <c:v>3.6120000000000005</c:v>
                </c:pt>
                <c:pt idx="433">
                  <c:v>3.5679999999999952</c:v>
                </c:pt>
                <c:pt idx="434">
                  <c:v>3.4259999999999993</c:v>
                </c:pt>
                <c:pt idx="435">
                  <c:v>3.2399999999999975</c:v>
                </c:pt>
                <c:pt idx="436">
                  <c:v>3.0839999999999916</c:v>
                </c:pt>
                <c:pt idx="437">
                  <c:v>2.8860000000000015</c:v>
                </c:pt>
                <c:pt idx="438">
                  <c:v>2.6759999999999993</c:v>
                </c:pt>
                <c:pt idx="439">
                  <c:v>2.5479999999999903</c:v>
                </c:pt>
                <c:pt idx="440">
                  <c:v>2.4759999999999875</c:v>
                </c:pt>
                <c:pt idx="441">
                  <c:v>2.3479999999999905</c:v>
                </c:pt>
                <c:pt idx="442">
                  <c:v>2.293333333333313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01728"/>
        <c:axId val="105402304"/>
      </c:scatterChart>
      <c:valAx>
        <c:axId val="105401728"/>
        <c:scaling>
          <c:orientation val="minMax"/>
          <c:max val="2020"/>
          <c:min val="19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5402304"/>
        <c:crosses val="autoZero"/>
        <c:crossBetween val="midCat"/>
      </c:valAx>
      <c:valAx>
        <c:axId val="10540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5401728"/>
        <c:crosses val="autoZero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184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</c:legendEntry>
      <c:layout>
        <c:manualLayout>
          <c:xMode val="edge"/>
          <c:yMode val="edge"/>
          <c:x val="4.219045117947029E-2"/>
          <c:y val="3.8074103469161846E-2"/>
          <c:w val="0.3256476737750913"/>
          <c:h val="0.2641077855984182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40" b="1" i="0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73944704280389E-2"/>
          <c:y val="3.139119225141105E-2"/>
          <c:w val="0.91322333696142233"/>
          <c:h val="0.90498246194915521"/>
        </c:manualLayout>
      </c:layout>
      <c:areaChart>
        <c:grouping val="standard"/>
        <c:varyColors val="0"/>
        <c:ser>
          <c:idx val="2"/>
          <c:order val="0"/>
          <c:tx>
            <c:strRef>
              <c:f>'Mesures CO2'!$F$3</c:f>
              <c:strCache>
                <c:ptCount val="1"/>
                <c:pt idx="0">
                  <c:v>variation annuelle lissée (ppm/an)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30196"/>
              </a:schemeClr>
            </a:solidFill>
            <a:ln w="38100">
              <a:solidFill>
                <a:srgbClr val="C00000"/>
              </a:solidFill>
            </a:ln>
          </c:spPr>
          <c:cat>
            <c:numRef>
              <c:f>'Mesures CO2'!$C$4:$C$446</c:f>
              <c:numCache>
                <c:formatCode>General</c:formatCode>
                <c:ptCount val="443"/>
                <c:pt idx="0">
                  <c:v>1980.0419999999999</c:v>
                </c:pt>
                <c:pt idx="1">
                  <c:v>1980.125</c:v>
                </c:pt>
                <c:pt idx="2">
                  <c:v>1980.2080000000001</c:v>
                </c:pt>
                <c:pt idx="3">
                  <c:v>1980.2919999999999</c:v>
                </c:pt>
                <c:pt idx="4">
                  <c:v>1980.375</c:v>
                </c:pt>
                <c:pt idx="5">
                  <c:v>1980.4580000000001</c:v>
                </c:pt>
                <c:pt idx="6">
                  <c:v>1980.5419999999999</c:v>
                </c:pt>
                <c:pt idx="7">
                  <c:v>1980.625</c:v>
                </c:pt>
                <c:pt idx="8">
                  <c:v>1980.7080000000001</c:v>
                </c:pt>
                <c:pt idx="9">
                  <c:v>1980.7919999999999</c:v>
                </c:pt>
                <c:pt idx="10">
                  <c:v>1980.875</c:v>
                </c:pt>
                <c:pt idx="11">
                  <c:v>1980.9580000000001</c:v>
                </c:pt>
                <c:pt idx="12">
                  <c:v>1981.0419999999999</c:v>
                </c:pt>
                <c:pt idx="13">
                  <c:v>1981.125</c:v>
                </c:pt>
                <c:pt idx="14">
                  <c:v>1981.2080000000001</c:v>
                </c:pt>
                <c:pt idx="15">
                  <c:v>1981.2919999999999</c:v>
                </c:pt>
                <c:pt idx="16">
                  <c:v>1981.375</c:v>
                </c:pt>
                <c:pt idx="17">
                  <c:v>1981.4580000000001</c:v>
                </c:pt>
                <c:pt idx="18">
                  <c:v>1981.5419999999999</c:v>
                </c:pt>
                <c:pt idx="19">
                  <c:v>1981.625</c:v>
                </c:pt>
                <c:pt idx="20">
                  <c:v>1981.7080000000001</c:v>
                </c:pt>
                <c:pt idx="21">
                  <c:v>1981.7919999999999</c:v>
                </c:pt>
                <c:pt idx="22">
                  <c:v>1981.875</c:v>
                </c:pt>
                <c:pt idx="23">
                  <c:v>1981.9580000000001</c:v>
                </c:pt>
                <c:pt idx="24">
                  <c:v>1982.0419999999999</c:v>
                </c:pt>
                <c:pt idx="25">
                  <c:v>1982.125</c:v>
                </c:pt>
                <c:pt idx="26">
                  <c:v>1982.2080000000001</c:v>
                </c:pt>
                <c:pt idx="27">
                  <c:v>1982.2919999999999</c:v>
                </c:pt>
                <c:pt idx="28">
                  <c:v>1982.375</c:v>
                </c:pt>
                <c:pt idx="29">
                  <c:v>1982.4580000000001</c:v>
                </c:pt>
                <c:pt idx="30">
                  <c:v>1982.5419999999999</c:v>
                </c:pt>
                <c:pt idx="31">
                  <c:v>1982.625</c:v>
                </c:pt>
                <c:pt idx="32">
                  <c:v>1982.7080000000001</c:v>
                </c:pt>
                <c:pt idx="33">
                  <c:v>1982.7919999999999</c:v>
                </c:pt>
                <c:pt idx="34">
                  <c:v>1982.875</c:v>
                </c:pt>
                <c:pt idx="35">
                  <c:v>1982.9580000000001</c:v>
                </c:pt>
                <c:pt idx="36">
                  <c:v>1983.0419999999999</c:v>
                </c:pt>
                <c:pt idx="37">
                  <c:v>1983.125</c:v>
                </c:pt>
                <c:pt idx="38">
                  <c:v>1983.2080000000001</c:v>
                </c:pt>
                <c:pt idx="39">
                  <c:v>1983.2919999999999</c:v>
                </c:pt>
                <c:pt idx="40">
                  <c:v>1983.375</c:v>
                </c:pt>
                <c:pt idx="41">
                  <c:v>1983.4580000000001</c:v>
                </c:pt>
                <c:pt idx="42">
                  <c:v>1983.5419999999999</c:v>
                </c:pt>
                <c:pt idx="43">
                  <c:v>1983.625</c:v>
                </c:pt>
                <c:pt idx="44">
                  <c:v>1983.7080000000001</c:v>
                </c:pt>
                <c:pt idx="45">
                  <c:v>1983.7919999999999</c:v>
                </c:pt>
                <c:pt idx="46">
                  <c:v>1983.875</c:v>
                </c:pt>
                <c:pt idx="47">
                  <c:v>1983.9580000000001</c:v>
                </c:pt>
                <c:pt idx="48">
                  <c:v>1984.0419999999999</c:v>
                </c:pt>
                <c:pt idx="49">
                  <c:v>1984.125</c:v>
                </c:pt>
                <c:pt idx="50">
                  <c:v>1984.2080000000001</c:v>
                </c:pt>
                <c:pt idx="51">
                  <c:v>1984.2919999999999</c:v>
                </c:pt>
                <c:pt idx="52">
                  <c:v>1984.375</c:v>
                </c:pt>
                <c:pt idx="53">
                  <c:v>1984.4580000000001</c:v>
                </c:pt>
                <c:pt idx="54">
                  <c:v>1984.5419999999999</c:v>
                </c:pt>
                <c:pt idx="55">
                  <c:v>1984.625</c:v>
                </c:pt>
                <c:pt idx="56">
                  <c:v>1984.7080000000001</c:v>
                </c:pt>
                <c:pt idx="57">
                  <c:v>1984.7919999999999</c:v>
                </c:pt>
                <c:pt idx="58">
                  <c:v>1984.875</c:v>
                </c:pt>
                <c:pt idx="59">
                  <c:v>1984.9580000000001</c:v>
                </c:pt>
                <c:pt idx="60">
                  <c:v>1985.0419999999999</c:v>
                </c:pt>
                <c:pt idx="61">
                  <c:v>1985.125</c:v>
                </c:pt>
                <c:pt idx="62">
                  <c:v>1985.2080000000001</c:v>
                </c:pt>
                <c:pt idx="63">
                  <c:v>1985.2919999999999</c:v>
                </c:pt>
                <c:pt idx="64">
                  <c:v>1985.375</c:v>
                </c:pt>
                <c:pt idx="65">
                  <c:v>1985.4580000000001</c:v>
                </c:pt>
                <c:pt idx="66">
                  <c:v>1985.5419999999999</c:v>
                </c:pt>
                <c:pt idx="67">
                  <c:v>1985.625</c:v>
                </c:pt>
                <c:pt idx="68">
                  <c:v>1985.7080000000001</c:v>
                </c:pt>
                <c:pt idx="69">
                  <c:v>1985.7919999999999</c:v>
                </c:pt>
                <c:pt idx="70">
                  <c:v>1985.875</c:v>
                </c:pt>
                <c:pt idx="71">
                  <c:v>1985.9580000000001</c:v>
                </c:pt>
                <c:pt idx="72">
                  <c:v>1986.0419999999999</c:v>
                </c:pt>
                <c:pt idx="73">
                  <c:v>1986.125</c:v>
                </c:pt>
                <c:pt idx="74">
                  <c:v>1986.2080000000001</c:v>
                </c:pt>
                <c:pt idx="75">
                  <c:v>1986.2919999999999</c:v>
                </c:pt>
                <c:pt idx="76">
                  <c:v>1986.375</c:v>
                </c:pt>
                <c:pt idx="77">
                  <c:v>1986.4580000000001</c:v>
                </c:pt>
                <c:pt idx="78">
                  <c:v>1986.5419999999999</c:v>
                </c:pt>
                <c:pt idx="79">
                  <c:v>1986.625</c:v>
                </c:pt>
                <c:pt idx="80">
                  <c:v>1986.7080000000001</c:v>
                </c:pt>
                <c:pt idx="81">
                  <c:v>1986.7919999999999</c:v>
                </c:pt>
                <c:pt idx="82">
                  <c:v>1986.875</c:v>
                </c:pt>
                <c:pt idx="83">
                  <c:v>1986.9580000000001</c:v>
                </c:pt>
                <c:pt idx="84">
                  <c:v>1987.0419999999999</c:v>
                </c:pt>
                <c:pt idx="85">
                  <c:v>1987.125</c:v>
                </c:pt>
                <c:pt idx="86">
                  <c:v>1987.2080000000001</c:v>
                </c:pt>
                <c:pt idx="87">
                  <c:v>1987.2919999999999</c:v>
                </c:pt>
                <c:pt idx="88">
                  <c:v>1987.375</c:v>
                </c:pt>
                <c:pt idx="89">
                  <c:v>1987.4580000000001</c:v>
                </c:pt>
                <c:pt idx="90">
                  <c:v>1987.5419999999999</c:v>
                </c:pt>
                <c:pt idx="91">
                  <c:v>1987.625</c:v>
                </c:pt>
                <c:pt idx="92">
                  <c:v>1987.7080000000001</c:v>
                </c:pt>
                <c:pt idx="93">
                  <c:v>1987.7919999999999</c:v>
                </c:pt>
                <c:pt idx="94">
                  <c:v>1987.875</c:v>
                </c:pt>
                <c:pt idx="95">
                  <c:v>1987.9580000000001</c:v>
                </c:pt>
                <c:pt idx="96">
                  <c:v>1988.0419999999999</c:v>
                </c:pt>
                <c:pt idx="97">
                  <c:v>1988.125</c:v>
                </c:pt>
                <c:pt idx="98">
                  <c:v>1988.2080000000001</c:v>
                </c:pt>
                <c:pt idx="99">
                  <c:v>1988.2919999999999</c:v>
                </c:pt>
                <c:pt idx="100">
                  <c:v>1988.375</c:v>
                </c:pt>
                <c:pt idx="101">
                  <c:v>1988.4580000000001</c:v>
                </c:pt>
                <c:pt idx="102">
                  <c:v>1988.5419999999999</c:v>
                </c:pt>
                <c:pt idx="103">
                  <c:v>1988.625</c:v>
                </c:pt>
                <c:pt idx="104">
                  <c:v>1988.7080000000001</c:v>
                </c:pt>
                <c:pt idx="105">
                  <c:v>1988.7919999999999</c:v>
                </c:pt>
                <c:pt idx="106">
                  <c:v>1988.875</c:v>
                </c:pt>
                <c:pt idx="107">
                  <c:v>1988.9580000000001</c:v>
                </c:pt>
                <c:pt idx="108">
                  <c:v>1989.0419999999999</c:v>
                </c:pt>
                <c:pt idx="109">
                  <c:v>1989.125</c:v>
                </c:pt>
                <c:pt idx="110">
                  <c:v>1989.2080000000001</c:v>
                </c:pt>
                <c:pt idx="111">
                  <c:v>1989.2919999999999</c:v>
                </c:pt>
                <c:pt idx="112">
                  <c:v>1989.375</c:v>
                </c:pt>
                <c:pt idx="113">
                  <c:v>1989.4580000000001</c:v>
                </c:pt>
                <c:pt idx="114">
                  <c:v>1989.5419999999999</c:v>
                </c:pt>
                <c:pt idx="115">
                  <c:v>1989.625</c:v>
                </c:pt>
                <c:pt idx="116">
                  <c:v>1989.7080000000001</c:v>
                </c:pt>
                <c:pt idx="117">
                  <c:v>1989.7919999999999</c:v>
                </c:pt>
                <c:pt idx="118">
                  <c:v>1989.875</c:v>
                </c:pt>
                <c:pt idx="119">
                  <c:v>1989.9580000000001</c:v>
                </c:pt>
                <c:pt idx="120">
                  <c:v>1990.0419999999999</c:v>
                </c:pt>
                <c:pt idx="121">
                  <c:v>1990.125</c:v>
                </c:pt>
                <c:pt idx="122">
                  <c:v>1990.2080000000001</c:v>
                </c:pt>
                <c:pt idx="123">
                  <c:v>1990.2919999999999</c:v>
                </c:pt>
                <c:pt idx="124">
                  <c:v>1990.375</c:v>
                </c:pt>
                <c:pt idx="125">
                  <c:v>1990.4580000000001</c:v>
                </c:pt>
                <c:pt idx="126">
                  <c:v>1990.5419999999999</c:v>
                </c:pt>
                <c:pt idx="127">
                  <c:v>1990.625</c:v>
                </c:pt>
                <c:pt idx="128">
                  <c:v>1990.7080000000001</c:v>
                </c:pt>
                <c:pt idx="129">
                  <c:v>1990.7919999999999</c:v>
                </c:pt>
                <c:pt idx="130">
                  <c:v>1990.875</c:v>
                </c:pt>
                <c:pt idx="131">
                  <c:v>1990.9580000000001</c:v>
                </c:pt>
                <c:pt idx="132">
                  <c:v>1991.0419999999999</c:v>
                </c:pt>
                <c:pt idx="133">
                  <c:v>1991.125</c:v>
                </c:pt>
                <c:pt idx="134">
                  <c:v>1991.2080000000001</c:v>
                </c:pt>
                <c:pt idx="135">
                  <c:v>1991.2919999999999</c:v>
                </c:pt>
                <c:pt idx="136">
                  <c:v>1991.375</c:v>
                </c:pt>
                <c:pt idx="137">
                  <c:v>1991.4580000000001</c:v>
                </c:pt>
                <c:pt idx="138">
                  <c:v>1991.5419999999999</c:v>
                </c:pt>
                <c:pt idx="139">
                  <c:v>1991.625</c:v>
                </c:pt>
                <c:pt idx="140">
                  <c:v>1991.7080000000001</c:v>
                </c:pt>
                <c:pt idx="141">
                  <c:v>1991.7919999999999</c:v>
                </c:pt>
                <c:pt idx="142">
                  <c:v>1991.875</c:v>
                </c:pt>
                <c:pt idx="143">
                  <c:v>1991.9580000000001</c:v>
                </c:pt>
                <c:pt idx="144">
                  <c:v>1992.0419999999999</c:v>
                </c:pt>
                <c:pt idx="145">
                  <c:v>1992.125</c:v>
                </c:pt>
                <c:pt idx="146">
                  <c:v>1992.2080000000001</c:v>
                </c:pt>
                <c:pt idx="147">
                  <c:v>1992.2919999999999</c:v>
                </c:pt>
                <c:pt idx="148">
                  <c:v>1992.375</c:v>
                </c:pt>
                <c:pt idx="149">
                  <c:v>1992.4580000000001</c:v>
                </c:pt>
                <c:pt idx="150">
                  <c:v>1992.5419999999999</c:v>
                </c:pt>
                <c:pt idx="151">
                  <c:v>1992.625</c:v>
                </c:pt>
                <c:pt idx="152">
                  <c:v>1992.7080000000001</c:v>
                </c:pt>
                <c:pt idx="153">
                  <c:v>1992.7919999999999</c:v>
                </c:pt>
                <c:pt idx="154">
                  <c:v>1992.875</c:v>
                </c:pt>
                <c:pt idx="155">
                  <c:v>1992.9580000000001</c:v>
                </c:pt>
                <c:pt idx="156">
                  <c:v>1993.0419999999999</c:v>
                </c:pt>
                <c:pt idx="157">
                  <c:v>1993.125</c:v>
                </c:pt>
                <c:pt idx="158">
                  <c:v>1993.2080000000001</c:v>
                </c:pt>
                <c:pt idx="159">
                  <c:v>1993.2919999999999</c:v>
                </c:pt>
                <c:pt idx="160">
                  <c:v>1993.375</c:v>
                </c:pt>
                <c:pt idx="161">
                  <c:v>1993.4580000000001</c:v>
                </c:pt>
                <c:pt idx="162">
                  <c:v>1993.5419999999999</c:v>
                </c:pt>
                <c:pt idx="163">
                  <c:v>1993.625</c:v>
                </c:pt>
                <c:pt idx="164">
                  <c:v>1993.7080000000001</c:v>
                </c:pt>
                <c:pt idx="165">
                  <c:v>1993.7919999999999</c:v>
                </c:pt>
                <c:pt idx="166">
                  <c:v>1993.875</c:v>
                </c:pt>
                <c:pt idx="167">
                  <c:v>1993.9580000000001</c:v>
                </c:pt>
                <c:pt idx="168">
                  <c:v>1994.0419999999999</c:v>
                </c:pt>
                <c:pt idx="169">
                  <c:v>1994.125</c:v>
                </c:pt>
                <c:pt idx="170">
                  <c:v>1994.2080000000001</c:v>
                </c:pt>
                <c:pt idx="171">
                  <c:v>1994.2919999999999</c:v>
                </c:pt>
                <c:pt idx="172">
                  <c:v>1994.375</c:v>
                </c:pt>
                <c:pt idx="173">
                  <c:v>1994.4580000000001</c:v>
                </c:pt>
                <c:pt idx="174">
                  <c:v>1994.5419999999999</c:v>
                </c:pt>
                <c:pt idx="175">
                  <c:v>1994.625</c:v>
                </c:pt>
                <c:pt idx="176">
                  <c:v>1994.7080000000001</c:v>
                </c:pt>
                <c:pt idx="177">
                  <c:v>1994.7919999999999</c:v>
                </c:pt>
                <c:pt idx="178">
                  <c:v>1994.875</c:v>
                </c:pt>
                <c:pt idx="179">
                  <c:v>1994.9580000000001</c:v>
                </c:pt>
                <c:pt idx="180">
                  <c:v>1995.0419999999999</c:v>
                </c:pt>
                <c:pt idx="181">
                  <c:v>1995.125</c:v>
                </c:pt>
                <c:pt idx="182">
                  <c:v>1995.2080000000001</c:v>
                </c:pt>
                <c:pt idx="183">
                  <c:v>1995.2919999999999</c:v>
                </c:pt>
                <c:pt idx="184">
                  <c:v>1995.375</c:v>
                </c:pt>
                <c:pt idx="185">
                  <c:v>1995.4580000000001</c:v>
                </c:pt>
                <c:pt idx="186">
                  <c:v>1995.5419999999999</c:v>
                </c:pt>
                <c:pt idx="187">
                  <c:v>1995.625</c:v>
                </c:pt>
                <c:pt idx="188">
                  <c:v>1995.7080000000001</c:v>
                </c:pt>
                <c:pt idx="189">
                  <c:v>1995.7919999999999</c:v>
                </c:pt>
                <c:pt idx="190">
                  <c:v>1995.875</c:v>
                </c:pt>
                <c:pt idx="191">
                  <c:v>1995.9580000000001</c:v>
                </c:pt>
                <c:pt idx="192">
                  <c:v>1996.0419999999999</c:v>
                </c:pt>
                <c:pt idx="193">
                  <c:v>1996.125</c:v>
                </c:pt>
                <c:pt idx="194">
                  <c:v>1996.2080000000001</c:v>
                </c:pt>
                <c:pt idx="195">
                  <c:v>1996.2919999999999</c:v>
                </c:pt>
                <c:pt idx="196">
                  <c:v>1996.375</c:v>
                </c:pt>
                <c:pt idx="197">
                  <c:v>1996.4580000000001</c:v>
                </c:pt>
                <c:pt idx="198">
                  <c:v>1996.5419999999999</c:v>
                </c:pt>
                <c:pt idx="199">
                  <c:v>1996.625</c:v>
                </c:pt>
                <c:pt idx="200">
                  <c:v>1996.7080000000001</c:v>
                </c:pt>
                <c:pt idx="201">
                  <c:v>1996.7919999999999</c:v>
                </c:pt>
                <c:pt idx="202">
                  <c:v>1996.875</c:v>
                </c:pt>
                <c:pt idx="203">
                  <c:v>1996.9580000000001</c:v>
                </c:pt>
                <c:pt idx="204">
                  <c:v>1997.0419999999999</c:v>
                </c:pt>
                <c:pt idx="205">
                  <c:v>1997.125</c:v>
                </c:pt>
                <c:pt idx="206">
                  <c:v>1997.2080000000001</c:v>
                </c:pt>
                <c:pt idx="207">
                  <c:v>1997.2919999999999</c:v>
                </c:pt>
                <c:pt idx="208">
                  <c:v>1997.375</c:v>
                </c:pt>
                <c:pt idx="209">
                  <c:v>1997.4580000000001</c:v>
                </c:pt>
                <c:pt idx="210">
                  <c:v>1997.5419999999999</c:v>
                </c:pt>
                <c:pt idx="211">
                  <c:v>1997.625</c:v>
                </c:pt>
                <c:pt idx="212">
                  <c:v>1997.7080000000001</c:v>
                </c:pt>
                <c:pt idx="213">
                  <c:v>1997.7919999999999</c:v>
                </c:pt>
                <c:pt idx="214">
                  <c:v>1997.875</c:v>
                </c:pt>
                <c:pt idx="215">
                  <c:v>1997.9580000000001</c:v>
                </c:pt>
                <c:pt idx="216">
                  <c:v>1998.0419999999999</c:v>
                </c:pt>
                <c:pt idx="217">
                  <c:v>1998.125</c:v>
                </c:pt>
                <c:pt idx="218">
                  <c:v>1998.2080000000001</c:v>
                </c:pt>
                <c:pt idx="219">
                  <c:v>1998.2919999999999</c:v>
                </c:pt>
                <c:pt idx="220">
                  <c:v>1998.375</c:v>
                </c:pt>
                <c:pt idx="221">
                  <c:v>1998.4580000000001</c:v>
                </c:pt>
                <c:pt idx="222">
                  <c:v>1998.5419999999999</c:v>
                </c:pt>
                <c:pt idx="223">
                  <c:v>1998.625</c:v>
                </c:pt>
                <c:pt idx="224">
                  <c:v>1998.7080000000001</c:v>
                </c:pt>
                <c:pt idx="225">
                  <c:v>1998.7919999999999</c:v>
                </c:pt>
                <c:pt idx="226">
                  <c:v>1998.875</c:v>
                </c:pt>
                <c:pt idx="227">
                  <c:v>1998.9580000000001</c:v>
                </c:pt>
                <c:pt idx="228">
                  <c:v>1999.0419999999999</c:v>
                </c:pt>
                <c:pt idx="229">
                  <c:v>1999.125</c:v>
                </c:pt>
                <c:pt idx="230">
                  <c:v>1999.2080000000001</c:v>
                </c:pt>
                <c:pt idx="231">
                  <c:v>1999.2919999999999</c:v>
                </c:pt>
                <c:pt idx="232">
                  <c:v>1999.375</c:v>
                </c:pt>
                <c:pt idx="233">
                  <c:v>1999.4580000000001</c:v>
                </c:pt>
                <c:pt idx="234">
                  <c:v>1999.5419999999999</c:v>
                </c:pt>
                <c:pt idx="235">
                  <c:v>1999.625</c:v>
                </c:pt>
                <c:pt idx="236">
                  <c:v>1999.7080000000001</c:v>
                </c:pt>
                <c:pt idx="237">
                  <c:v>1999.7919999999999</c:v>
                </c:pt>
                <c:pt idx="238">
                  <c:v>1999.875</c:v>
                </c:pt>
                <c:pt idx="239">
                  <c:v>1999.9580000000001</c:v>
                </c:pt>
                <c:pt idx="240">
                  <c:v>2000.0419999999999</c:v>
                </c:pt>
                <c:pt idx="241">
                  <c:v>2000.125</c:v>
                </c:pt>
                <c:pt idx="242">
                  <c:v>2000.2080000000001</c:v>
                </c:pt>
                <c:pt idx="243">
                  <c:v>2000.2919999999999</c:v>
                </c:pt>
                <c:pt idx="244">
                  <c:v>2000.375</c:v>
                </c:pt>
                <c:pt idx="245">
                  <c:v>2000.4580000000001</c:v>
                </c:pt>
                <c:pt idx="246">
                  <c:v>2000.5419999999999</c:v>
                </c:pt>
                <c:pt idx="247">
                  <c:v>2000.625</c:v>
                </c:pt>
                <c:pt idx="248">
                  <c:v>2000.7080000000001</c:v>
                </c:pt>
                <c:pt idx="249">
                  <c:v>2000.7919999999999</c:v>
                </c:pt>
                <c:pt idx="250">
                  <c:v>2000.875</c:v>
                </c:pt>
                <c:pt idx="251">
                  <c:v>2000.9580000000001</c:v>
                </c:pt>
                <c:pt idx="252">
                  <c:v>2001.0419999999999</c:v>
                </c:pt>
                <c:pt idx="253">
                  <c:v>2001.125</c:v>
                </c:pt>
                <c:pt idx="254">
                  <c:v>2001.2080000000001</c:v>
                </c:pt>
                <c:pt idx="255">
                  <c:v>2001.2919999999999</c:v>
                </c:pt>
                <c:pt idx="256">
                  <c:v>2001.375</c:v>
                </c:pt>
                <c:pt idx="257">
                  <c:v>2001.4580000000001</c:v>
                </c:pt>
                <c:pt idx="258">
                  <c:v>2001.5419999999999</c:v>
                </c:pt>
                <c:pt idx="259">
                  <c:v>2001.625</c:v>
                </c:pt>
                <c:pt idx="260">
                  <c:v>2001.7080000000001</c:v>
                </c:pt>
                <c:pt idx="261">
                  <c:v>2001.7919999999999</c:v>
                </c:pt>
                <c:pt idx="262">
                  <c:v>2001.875</c:v>
                </c:pt>
                <c:pt idx="263">
                  <c:v>2001.9580000000001</c:v>
                </c:pt>
                <c:pt idx="264">
                  <c:v>2002.0419999999999</c:v>
                </c:pt>
                <c:pt idx="265">
                  <c:v>2002.125</c:v>
                </c:pt>
                <c:pt idx="266">
                  <c:v>2002.2080000000001</c:v>
                </c:pt>
                <c:pt idx="267">
                  <c:v>2002.2919999999999</c:v>
                </c:pt>
                <c:pt idx="268">
                  <c:v>2002.375</c:v>
                </c:pt>
                <c:pt idx="269">
                  <c:v>2002.4580000000001</c:v>
                </c:pt>
                <c:pt idx="270">
                  <c:v>2002.5419999999999</c:v>
                </c:pt>
                <c:pt idx="271">
                  <c:v>2002.625</c:v>
                </c:pt>
                <c:pt idx="272">
                  <c:v>2002.7080000000001</c:v>
                </c:pt>
                <c:pt idx="273">
                  <c:v>2002.7919999999999</c:v>
                </c:pt>
                <c:pt idx="274">
                  <c:v>2002.875</c:v>
                </c:pt>
                <c:pt idx="275">
                  <c:v>2002.9580000000001</c:v>
                </c:pt>
                <c:pt idx="276">
                  <c:v>2003.0419999999999</c:v>
                </c:pt>
                <c:pt idx="277">
                  <c:v>2003.125</c:v>
                </c:pt>
                <c:pt idx="278">
                  <c:v>2003.2080000000001</c:v>
                </c:pt>
                <c:pt idx="279">
                  <c:v>2003.2919999999999</c:v>
                </c:pt>
                <c:pt idx="280">
                  <c:v>2003.375</c:v>
                </c:pt>
                <c:pt idx="281">
                  <c:v>2003.4580000000001</c:v>
                </c:pt>
                <c:pt idx="282">
                  <c:v>2003.5419999999999</c:v>
                </c:pt>
                <c:pt idx="283">
                  <c:v>2003.625</c:v>
                </c:pt>
                <c:pt idx="284">
                  <c:v>2003.7080000000001</c:v>
                </c:pt>
                <c:pt idx="285">
                  <c:v>2003.7919999999999</c:v>
                </c:pt>
                <c:pt idx="286">
                  <c:v>2003.875</c:v>
                </c:pt>
                <c:pt idx="287">
                  <c:v>2003.9580000000001</c:v>
                </c:pt>
                <c:pt idx="288">
                  <c:v>2004.0419999999999</c:v>
                </c:pt>
                <c:pt idx="289">
                  <c:v>2004.125</c:v>
                </c:pt>
                <c:pt idx="290">
                  <c:v>2004.2080000000001</c:v>
                </c:pt>
                <c:pt idx="291">
                  <c:v>2004.2919999999999</c:v>
                </c:pt>
                <c:pt idx="292">
                  <c:v>2004.375</c:v>
                </c:pt>
                <c:pt idx="293">
                  <c:v>2004.4580000000001</c:v>
                </c:pt>
                <c:pt idx="294">
                  <c:v>2004.5419999999999</c:v>
                </c:pt>
                <c:pt idx="295">
                  <c:v>2004.625</c:v>
                </c:pt>
                <c:pt idx="296">
                  <c:v>2004.7080000000001</c:v>
                </c:pt>
                <c:pt idx="297">
                  <c:v>2004.7919999999999</c:v>
                </c:pt>
                <c:pt idx="298">
                  <c:v>2004.875</c:v>
                </c:pt>
                <c:pt idx="299">
                  <c:v>2004.9580000000001</c:v>
                </c:pt>
                <c:pt idx="300">
                  <c:v>2005.0419999999999</c:v>
                </c:pt>
                <c:pt idx="301">
                  <c:v>2005.125</c:v>
                </c:pt>
                <c:pt idx="302">
                  <c:v>2005.2080000000001</c:v>
                </c:pt>
                <c:pt idx="303">
                  <c:v>2005.2919999999999</c:v>
                </c:pt>
                <c:pt idx="304">
                  <c:v>2005.375</c:v>
                </c:pt>
                <c:pt idx="305">
                  <c:v>2005.4580000000001</c:v>
                </c:pt>
                <c:pt idx="306">
                  <c:v>2005.5419999999999</c:v>
                </c:pt>
                <c:pt idx="307">
                  <c:v>2005.625</c:v>
                </c:pt>
                <c:pt idx="308">
                  <c:v>2005.7080000000001</c:v>
                </c:pt>
                <c:pt idx="309">
                  <c:v>2005.7919999999999</c:v>
                </c:pt>
                <c:pt idx="310">
                  <c:v>2005.875</c:v>
                </c:pt>
                <c:pt idx="311">
                  <c:v>2005.9580000000001</c:v>
                </c:pt>
                <c:pt idx="312">
                  <c:v>2006.0419999999999</c:v>
                </c:pt>
                <c:pt idx="313">
                  <c:v>2006.125</c:v>
                </c:pt>
                <c:pt idx="314">
                  <c:v>2006.2080000000001</c:v>
                </c:pt>
                <c:pt idx="315">
                  <c:v>2006.2919999999999</c:v>
                </c:pt>
                <c:pt idx="316">
                  <c:v>2006.375</c:v>
                </c:pt>
                <c:pt idx="317">
                  <c:v>2006.4580000000001</c:v>
                </c:pt>
                <c:pt idx="318">
                  <c:v>2006.5419999999999</c:v>
                </c:pt>
                <c:pt idx="319">
                  <c:v>2006.625</c:v>
                </c:pt>
                <c:pt idx="320">
                  <c:v>2006.7080000000001</c:v>
                </c:pt>
                <c:pt idx="321">
                  <c:v>2006.7919999999999</c:v>
                </c:pt>
                <c:pt idx="322">
                  <c:v>2006.875</c:v>
                </c:pt>
                <c:pt idx="323">
                  <c:v>2006.9580000000001</c:v>
                </c:pt>
                <c:pt idx="324">
                  <c:v>2007.0419999999999</c:v>
                </c:pt>
                <c:pt idx="325">
                  <c:v>2007.125</c:v>
                </c:pt>
                <c:pt idx="326">
                  <c:v>2007.2080000000001</c:v>
                </c:pt>
                <c:pt idx="327">
                  <c:v>2007.2919999999999</c:v>
                </c:pt>
                <c:pt idx="328">
                  <c:v>2007.375</c:v>
                </c:pt>
                <c:pt idx="329">
                  <c:v>2007.4580000000001</c:v>
                </c:pt>
                <c:pt idx="330">
                  <c:v>2007.5419999999999</c:v>
                </c:pt>
                <c:pt idx="331">
                  <c:v>2007.625</c:v>
                </c:pt>
                <c:pt idx="332">
                  <c:v>2007.7080000000001</c:v>
                </c:pt>
                <c:pt idx="333">
                  <c:v>2007.7919999999999</c:v>
                </c:pt>
                <c:pt idx="334">
                  <c:v>2007.875</c:v>
                </c:pt>
                <c:pt idx="335">
                  <c:v>2007.9580000000001</c:v>
                </c:pt>
                <c:pt idx="336">
                  <c:v>2008.0419999999999</c:v>
                </c:pt>
                <c:pt idx="337">
                  <c:v>2008.125</c:v>
                </c:pt>
                <c:pt idx="338">
                  <c:v>2008.2080000000001</c:v>
                </c:pt>
                <c:pt idx="339">
                  <c:v>2008.2919999999999</c:v>
                </c:pt>
                <c:pt idx="340">
                  <c:v>2008.375</c:v>
                </c:pt>
                <c:pt idx="341">
                  <c:v>2008.4580000000001</c:v>
                </c:pt>
                <c:pt idx="342">
                  <c:v>2008.5419999999999</c:v>
                </c:pt>
                <c:pt idx="343">
                  <c:v>2008.625</c:v>
                </c:pt>
                <c:pt idx="344">
                  <c:v>2008.7080000000001</c:v>
                </c:pt>
                <c:pt idx="345">
                  <c:v>2008.7919999999999</c:v>
                </c:pt>
                <c:pt idx="346">
                  <c:v>2008.875</c:v>
                </c:pt>
                <c:pt idx="347">
                  <c:v>2008.9580000000001</c:v>
                </c:pt>
                <c:pt idx="348">
                  <c:v>2009.0419999999999</c:v>
                </c:pt>
                <c:pt idx="349">
                  <c:v>2009.125</c:v>
                </c:pt>
                <c:pt idx="350">
                  <c:v>2009.2080000000001</c:v>
                </c:pt>
                <c:pt idx="351">
                  <c:v>2009.2919999999999</c:v>
                </c:pt>
                <c:pt idx="352">
                  <c:v>2009.375</c:v>
                </c:pt>
                <c:pt idx="353">
                  <c:v>2009.4580000000001</c:v>
                </c:pt>
                <c:pt idx="354">
                  <c:v>2009.5419999999999</c:v>
                </c:pt>
                <c:pt idx="355">
                  <c:v>2009.625</c:v>
                </c:pt>
                <c:pt idx="356">
                  <c:v>2009.7080000000001</c:v>
                </c:pt>
                <c:pt idx="357">
                  <c:v>2009.7919999999999</c:v>
                </c:pt>
                <c:pt idx="358">
                  <c:v>2009.875</c:v>
                </c:pt>
                <c:pt idx="359">
                  <c:v>2009.9580000000001</c:v>
                </c:pt>
                <c:pt idx="360">
                  <c:v>2010.0419999999999</c:v>
                </c:pt>
                <c:pt idx="361">
                  <c:v>2010.125</c:v>
                </c:pt>
                <c:pt idx="362">
                  <c:v>2010.2080000000001</c:v>
                </c:pt>
                <c:pt idx="363">
                  <c:v>2010.2919999999999</c:v>
                </c:pt>
                <c:pt idx="364">
                  <c:v>2010.375</c:v>
                </c:pt>
                <c:pt idx="365">
                  <c:v>2010.4580000000001</c:v>
                </c:pt>
                <c:pt idx="366">
                  <c:v>2010.5419999999999</c:v>
                </c:pt>
                <c:pt idx="367">
                  <c:v>2010.625</c:v>
                </c:pt>
                <c:pt idx="368">
                  <c:v>2010.7080000000001</c:v>
                </c:pt>
                <c:pt idx="369">
                  <c:v>2010.7919999999999</c:v>
                </c:pt>
                <c:pt idx="370">
                  <c:v>2010.875</c:v>
                </c:pt>
                <c:pt idx="371">
                  <c:v>2010.9580000000001</c:v>
                </c:pt>
                <c:pt idx="372">
                  <c:v>2011.0419999999999</c:v>
                </c:pt>
                <c:pt idx="373">
                  <c:v>2011.125</c:v>
                </c:pt>
                <c:pt idx="374">
                  <c:v>2011.2080000000001</c:v>
                </c:pt>
                <c:pt idx="375">
                  <c:v>2011.2919999999999</c:v>
                </c:pt>
                <c:pt idx="376">
                  <c:v>2011.375</c:v>
                </c:pt>
                <c:pt idx="377">
                  <c:v>2011.4580000000001</c:v>
                </c:pt>
                <c:pt idx="378">
                  <c:v>2011.5419999999999</c:v>
                </c:pt>
                <c:pt idx="379">
                  <c:v>2011.625</c:v>
                </c:pt>
                <c:pt idx="380">
                  <c:v>2011.7080000000001</c:v>
                </c:pt>
                <c:pt idx="381">
                  <c:v>2011.7919999999999</c:v>
                </c:pt>
                <c:pt idx="382">
                  <c:v>2011.875</c:v>
                </c:pt>
                <c:pt idx="383">
                  <c:v>2011.9580000000001</c:v>
                </c:pt>
                <c:pt idx="384">
                  <c:v>2012.0419999999999</c:v>
                </c:pt>
                <c:pt idx="385">
                  <c:v>2012.125</c:v>
                </c:pt>
                <c:pt idx="386">
                  <c:v>2012.2080000000001</c:v>
                </c:pt>
                <c:pt idx="387">
                  <c:v>2012.2919999999999</c:v>
                </c:pt>
                <c:pt idx="388">
                  <c:v>2012.375</c:v>
                </c:pt>
                <c:pt idx="389">
                  <c:v>2012.4580000000001</c:v>
                </c:pt>
                <c:pt idx="390">
                  <c:v>2012.5419999999999</c:v>
                </c:pt>
                <c:pt idx="391">
                  <c:v>2012.625</c:v>
                </c:pt>
                <c:pt idx="392">
                  <c:v>2012.7080000000001</c:v>
                </c:pt>
                <c:pt idx="393">
                  <c:v>2012.7919999999999</c:v>
                </c:pt>
                <c:pt idx="394">
                  <c:v>2012.875</c:v>
                </c:pt>
                <c:pt idx="395">
                  <c:v>2012.9580000000001</c:v>
                </c:pt>
                <c:pt idx="396">
                  <c:v>2013.0419999999999</c:v>
                </c:pt>
                <c:pt idx="397">
                  <c:v>2013.125</c:v>
                </c:pt>
                <c:pt idx="398">
                  <c:v>2013.2080000000001</c:v>
                </c:pt>
                <c:pt idx="399">
                  <c:v>2013.2919999999999</c:v>
                </c:pt>
                <c:pt idx="400">
                  <c:v>2013.375</c:v>
                </c:pt>
                <c:pt idx="401">
                  <c:v>2013.4580000000001</c:v>
                </c:pt>
                <c:pt idx="402">
                  <c:v>2013.5419999999999</c:v>
                </c:pt>
                <c:pt idx="403">
                  <c:v>2013.625</c:v>
                </c:pt>
                <c:pt idx="404">
                  <c:v>2013.7080000000001</c:v>
                </c:pt>
                <c:pt idx="405">
                  <c:v>2013.7919999999999</c:v>
                </c:pt>
                <c:pt idx="406">
                  <c:v>2013.875</c:v>
                </c:pt>
                <c:pt idx="407">
                  <c:v>2013.9580000000001</c:v>
                </c:pt>
                <c:pt idx="408">
                  <c:v>2014.0419999999999</c:v>
                </c:pt>
                <c:pt idx="409">
                  <c:v>2014.125</c:v>
                </c:pt>
                <c:pt idx="410">
                  <c:v>2014.2080000000001</c:v>
                </c:pt>
                <c:pt idx="411">
                  <c:v>2014.2919999999999</c:v>
                </c:pt>
                <c:pt idx="412">
                  <c:v>2014.375</c:v>
                </c:pt>
                <c:pt idx="413">
                  <c:v>2014.4580000000001</c:v>
                </c:pt>
                <c:pt idx="414">
                  <c:v>2014.5419999999999</c:v>
                </c:pt>
                <c:pt idx="415">
                  <c:v>2014.625</c:v>
                </c:pt>
                <c:pt idx="416">
                  <c:v>2014.7080000000001</c:v>
                </c:pt>
                <c:pt idx="417">
                  <c:v>2014.7919999999999</c:v>
                </c:pt>
                <c:pt idx="418">
                  <c:v>2014.875</c:v>
                </c:pt>
                <c:pt idx="419">
                  <c:v>2014.9580000000001</c:v>
                </c:pt>
                <c:pt idx="420">
                  <c:v>2015.0419999999999</c:v>
                </c:pt>
                <c:pt idx="421">
                  <c:v>2015.125</c:v>
                </c:pt>
                <c:pt idx="422">
                  <c:v>2015.2080000000001</c:v>
                </c:pt>
                <c:pt idx="423">
                  <c:v>2015.2919999999999</c:v>
                </c:pt>
                <c:pt idx="424">
                  <c:v>2015.375</c:v>
                </c:pt>
                <c:pt idx="425">
                  <c:v>2015.4580000000001</c:v>
                </c:pt>
                <c:pt idx="426">
                  <c:v>2015.5419999999999</c:v>
                </c:pt>
                <c:pt idx="427">
                  <c:v>2015.625</c:v>
                </c:pt>
                <c:pt idx="428">
                  <c:v>2015.7080000000001</c:v>
                </c:pt>
                <c:pt idx="429">
                  <c:v>2015.7919999999999</c:v>
                </c:pt>
                <c:pt idx="430">
                  <c:v>2015.875</c:v>
                </c:pt>
                <c:pt idx="431">
                  <c:v>2015.9580000000001</c:v>
                </c:pt>
                <c:pt idx="432">
                  <c:v>2016.0419999999999</c:v>
                </c:pt>
                <c:pt idx="433">
                  <c:v>2016.125</c:v>
                </c:pt>
                <c:pt idx="434">
                  <c:v>2016.2080000000001</c:v>
                </c:pt>
                <c:pt idx="435">
                  <c:v>2016.2919999999999</c:v>
                </c:pt>
                <c:pt idx="436">
                  <c:v>2016.375</c:v>
                </c:pt>
                <c:pt idx="437">
                  <c:v>2016.4580000000001</c:v>
                </c:pt>
                <c:pt idx="438">
                  <c:v>2016.5419999999999</c:v>
                </c:pt>
                <c:pt idx="439">
                  <c:v>2016.625</c:v>
                </c:pt>
                <c:pt idx="440">
                  <c:v>2016.7080000000001</c:v>
                </c:pt>
                <c:pt idx="441">
                  <c:v>2016.7919999999999</c:v>
                </c:pt>
                <c:pt idx="442">
                  <c:v>2016.875</c:v>
                </c:pt>
              </c:numCache>
            </c:numRef>
          </c:cat>
          <c:val>
            <c:numRef>
              <c:f>'Mesures CO2'!$F$4:$F$446</c:f>
              <c:numCache>
                <c:formatCode>0.00</c:formatCode>
                <c:ptCount val="443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1.6879999999999975</c:v>
                </c:pt>
                <c:pt idx="4">
                  <c:v>1.6479999999999972</c:v>
                </c:pt>
                <c:pt idx="5">
                  <c:v>1.6719999999999959</c:v>
                </c:pt>
                <c:pt idx="6">
                  <c:v>1.6739999999999917</c:v>
                </c:pt>
                <c:pt idx="7">
                  <c:v>1.5339999999999918</c:v>
                </c:pt>
                <c:pt idx="8">
                  <c:v>1.3319999999999936</c:v>
                </c:pt>
                <c:pt idx="9">
                  <c:v>1.1840000000000033</c:v>
                </c:pt>
                <c:pt idx="10">
                  <c:v>0.99000000000000909</c:v>
                </c:pt>
                <c:pt idx="11">
                  <c:v>0.83000000000001817</c:v>
                </c:pt>
                <c:pt idx="12">
                  <c:v>0.88000000000001821</c:v>
                </c:pt>
                <c:pt idx="13">
                  <c:v>1.0020000000000209</c:v>
                </c:pt>
                <c:pt idx="14">
                  <c:v>1.0700000000000045</c:v>
                </c:pt>
                <c:pt idx="15">
                  <c:v>1.1360000000000015</c:v>
                </c:pt>
                <c:pt idx="16">
                  <c:v>1.1940000000000055</c:v>
                </c:pt>
                <c:pt idx="17">
                  <c:v>1.1140000000000101</c:v>
                </c:pt>
                <c:pt idx="18">
                  <c:v>1.0360000000000127</c:v>
                </c:pt>
                <c:pt idx="19">
                  <c:v>1.0120000000000118</c:v>
                </c:pt>
                <c:pt idx="20">
                  <c:v>0.95600000000000596</c:v>
                </c:pt>
                <c:pt idx="21">
                  <c:v>0.82799999999999729</c:v>
                </c:pt>
                <c:pt idx="22">
                  <c:v>0.66799999999998361</c:v>
                </c:pt>
                <c:pt idx="23">
                  <c:v>0.54199999999997317</c:v>
                </c:pt>
                <c:pt idx="24">
                  <c:v>0.45999999999997954</c:v>
                </c:pt>
                <c:pt idx="25">
                  <c:v>0.43799999999998818</c:v>
                </c:pt>
                <c:pt idx="26">
                  <c:v>0.53399999999999181</c:v>
                </c:pt>
                <c:pt idx="27">
                  <c:v>0.72400000000000087</c:v>
                </c:pt>
                <c:pt idx="28">
                  <c:v>0.83799999999999952</c:v>
                </c:pt>
                <c:pt idx="29">
                  <c:v>0.88400000000000323</c:v>
                </c:pt>
                <c:pt idx="30">
                  <c:v>0.92599999999999905</c:v>
                </c:pt>
                <c:pt idx="31">
                  <c:v>1.0139999999999987</c:v>
                </c:pt>
                <c:pt idx="32">
                  <c:v>1.2180000000000064</c:v>
                </c:pt>
                <c:pt idx="33">
                  <c:v>1.5380000000000109</c:v>
                </c:pt>
                <c:pt idx="34">
                  <c:v>1.8800000000000068</c:v>
                </c:pt>
                <c:pt idx="35">
                  <c:v>2.1520000000000095</c:v>
                </c:pt>
                <c:pt idx="36">
                  <c:v>2.2840000000000145</c:v>
                </c:pt>
                <c:pt idx="37">
                  <c:v>2.256000000000006</c:v>
                </c:pt>
                <c:pt idx="38">
                  <c:v>2.1200000000000045</c:v>
                </c:pt>
                <c:pt idx="39">
                  <c:v>2.0080000000000156</c:v>
                </c:pt>
                <c:pt idx="40">
                  <c:v>1.9540000000000191</c:v>
                </c:pt>
                <c:pt idx="41">
                  <c:v>1.9120000000000119</c:v>
                </c:pt>
                <c:pt idx="42">
                  <c:v>1.8700000000000045</c:v>
                </c:pt>
                <c:pt idx="43">
                  <c:v>1.8260000000000105</c:v>
                </c:pt>
                <c:pt idx="44">
                  <c:v>1.6480000000000019</c:v>
                </c:pt>
                <c:pt idx="45">
                  <c:v>1.441999999999996</c:v>
                </c:pt>
                <c:pt idx="46">
                  <c:v>1.375999999999999</c:v>
                </c:pt>
                <c:pt idx="47">
                  <c:v>1.3620000000000119</c:v>
                </c:pt>
                <c:pt idx="48">
                  <c:v>1.3120000000000118</c:v>
                </c:pt>
                <c:pt idx="49">
                  <c:v>1.3680000000000063</c:v>
                </c:pt>
                <c:pt idx="50">
                  <c:v>1.4620000000000117</c:v>
                </c:pt>
                <c:pt idx="51">
                  <c:v>1.3519999999999981</c:v>
                </c:pt>
                <c:pt idx="52">
                  <c:v>1.227999999999986</c:v>
                </c:pt>
                <c:pt idx="53">
                  <c:v>1.3179999999999836</c:v>
                </c:pt>
                <c:pt idx="54">
                  <c:v>1.3999999999999886</c:v>
                </c:pt>
                <c:pt idx="55">
                  <c:v>1.3819999999999824</c:v>
                </c:pt>
                <c:pt idx="56">
                  <c:v>1.5139999999999874</c:v>
                </c:pt>
                <c:pt idx="57">
                  <c:v>1.667999999999995</c:v>
                </c:pt>
                <c:pt idx="58">
                  <c:v>1.5779999999999972</c:v>
                </c:pt>
                <c:pt idx="59">
                  <c:v>1.4799999999999955</c:v>
                </c:pt>
                <c:pt idx="60">
                  <c:v>1.5219999999999914</c:v>
                </c:pt>
                <c:pt idx="61">
                  <c:v>1.5019999999999982</c:v>
                </c:pt>
                <c:pt idx="62">
                  <c:v>1.4579999999999926</c:v>
                </c:pt>
                <c:pt idx="63">
                  <c:v>1.5579999999999927</c:v>
                </c:pt>
                <c:pt idx="64">
                  <c:v>1.6100000000000023</c:v>
                </c:pt>
                <c:pt idx="65">
                  <c:v>1.4900000000000091</c:v>
                </c:pt>
                <c:pt idx="66">
                  <c:v>1.4260000000000104</c:v>
                </c:pt>
                <c:pt idx="67">
                  <c:v>1.4300000000000181</c:v>
                </c:pt>
                <c:pt idx="68">
                  <c:v>1.3820000000000163</c:v>
                </c:pt>
                <c:pt idx="69">
                  <c:v>1.3500000000000114</c:v>
                </c:pt>
                <c:pt idx="70">
                  <c:v>1.4340000000000033</c:v>
                </c:pt>
                <c:pt idx="71">
                  <c:v>1.4699999999999931</c:v>
                </c:pt>
                <c:pt idx="72">
                  <c:v>1.4379999999999882</c:v>
                </c:pt>
                <c:pt idx="73">
                  <c:v>1.4439999999999942</c:v>
                </c:pt>
                <c:pt idx="74">
                  <c:v>1.417999999999995</c:v>
                </c:pt>
                <c:pt idx="75">
                  <c:v>1.3100000000000023</c:v>
                </c:pt>
                <c:pt idx="76">
                  <c:v>1.2680000000000065</c:v>
                </c:pt>
                <c:pt idx="77">
                  <c:v>1.3120000000000005</c:v>
                </c:pt>
                <c:pt idx="78">
                  <c:v>1.3620000000000005</c:v>
                </c:pt>
                <c:pt idx="79">
                  <c:v>1.5099999999999909</c:v>
                </c:pt>
                <c:pt idx="80">
                  <c:v>1.6699999999999933</c:v>
                </c:pt>
                <c:pt idx="81">
                  <c:v>1.73599999999999</c:v>
                </c:pt>
                <c:pt idx="82">
                  <c:v>1.7600000000000022</c:v>
                </c:pt>
                <c:pt idx="83">
                  <c:v>1.7799999999999954</c:v>
                </c:pt>
                <c:pt idx="84">
                  <c:v>1.7820000000000049</c:v>
                </c:pt>
                <c:pt idx="85">
                  <c:v>1.8319999999999936</c:v>
                </c:pt>
                <c:pt idx="86">
                  <c:v>2.0100000000000025</c:v>
                </c:pt>
                <c:pt idx="87">
                  <c:v>2.25</c:v>
                </c:pt>
                <c:pt idx="88">
                  <c:v>2.4620000000000006</c:v>
                </c:pt>
                <c:pt idx="89">
                  <c:v>2.5860000000000012</c:v>
                </c:pt>
                <c:pt idx="90">
                  <c:v>2.6600000000000024</c:v>
                </c:pt>
                <c:pt idx="91">
                  <c:v>2.6100000000000021</c:v>
                </c:pt>
                <c:pt idx="92">
                  <c:v>2.491999999999996</c:v>
                </c:pt>
                <c:pt idx="93">
                  <c:v>2.3959999999999924</c:v>
                </c:pt>
                <c:pt idx="94">
                  <c:v>2.3759999999999879</c:v>
                </c:pt>
                <c:pt idx="95">
                  <c:v>2.4299999999999953</c:v>
                </c:pt>
                <c:pt idx="96">
                  <c:v>2.487999999999988</c:v>
                </c:pt>
                <c:pt idx="97">
                  <c:v>2.5039999999999965</c:v>
                </c:pt>
                <c:pt idx="98">
                  <c:v>2.4759999999999991</c:v>
                </c:pt>
                <c:pt idx="99">
                  <c:v>2.4079999999999928</c:v>
                </c:pt>
                <c:pt idx="100">
                  <c:v>2.2959999999999923</c:v>
                </c:pt>
                <c:pt idx="101">
                  <c:v>2.2379999999999995</c:v>
                </c:pt>
                <c:pt idx="102">
                  <c:v>2.1860000000000013</c:v>
                </c:pt>
                <c:pt idx="103">
                  <c:v>2.0820000000000052</c:v>
                </c:pt>
                <c:pt idx="104">
                  <c:v>1.9580000000000155</c:v>
                </c:pt>
                <c:pt idx="105">
                  <c:v>1.8080000000000154</c:v>
                </c:pt>
                <c:pt idx="106">
                  <c:v>1.5860000000000127</c:v>
                </c:pt>
                <c:pt idx="107">
                  <c:v>1.4040000000000077</c:v>
                </c:pt>
                <c:pt idx="108">
                  <c:v>1.3160000000000083</c:v>
                </c:pt>
                <c:pt idx="109">
                  <c:v>1.2800000000000069</c:v>
                </c:pt>
                <c:pt idx="110">
                  <c:v>1.2899999999999978</c:v>
                </c:pt>
                <c:pt idx="111">
                  <c:v>1.3379999999999996</c:v>
                </c:pt>
                <c:pt idx="112">
                  <c:v>1.3459999999999923</c:v>
                </c:pt>
                <c:pt idx="113">
                  <c:v>1.2819999999999823</c:v>
                </c:pt>
                <c:pt idx="114">
                  <c:v>1.2059999999999718</c:v>
                </c:pt>
                <c:pt idx="115">
                  <c:v>1.1499999999999773</c:v>
                </c:pt>
                <c:pt idx="116">
                  <c:v>1.0679999999999723</c:v>
                </c:pt>
                <c:pt idx="117">
                  <c:v>1.0199999999999818</c:v>
                </c:pt>
                <c:pt idx="118">
                  <c:v>1.0739999999999896</c:v>
                </c:pt>
                <c:pt idx="119">
                  <c:v>1.1159999999999968</c:v>
                </c:pt>
                <c:pt idx="120">
                  <c:v>1.1580000000000041</c:v>
                </c:pt>
                <c:pt idx="121">
                  <c:v>1.2399999999999978</c:v>
                </c:pt>
                <c:pt idx="122">
                  <c:v>1.2799999999999954</c:v>
                </c:pt>
                <c:pt idx="123">
                  <c:v>1.2720000000000027</c:v>
                </c:pt>
                <c:pt idx="124">
                  <c:v>1.2940000000000054</c:v>
                </c:pt>
                <c:pt idx="125">
                  <c:v>1.3280000000000087</c:v>
                </c:pt>
                <c:pt idx="126">
                  <c:v>1.3800000000000181</c:v>
                </c:pt>
                <c:pt idx="127">
                  <c:v>1.4680000000000177</c:v>
                </c:pt>
                <c:pt idx="128">
                  <c:v>1.582000000000005</c:v>
                </c:pt>
                <c:pt idx="129">
                  <c:v>1.682000000000005</c:v>
                </c:pt>
                <c:pt idx="130">
                  <c:v>1.6819999999999937</c:v>
                </c:pt>
                <c:pt idx="131">
                  <c:v>1.5819999999999936</c:v>
                </c:pt>
                <c:pt idx="132">
                  <c:v>1.403999999999985</c:v>
                </c:pt>
                <c:pt idx="133">
                  <c:v>1.1799999999999955</c:v>
                </c:pt>
                <c:pt idx="134">
                  <c:v>0.97200000000000275</c:v>
                </c:pt>
                <c:pt idx="135">
                  <c:v>0.83200000000000496</c:v>
                </c:pt>
                <c:pt idx="136">
                  <c:v>0.75200000000000955</c:v>
                </c:pt>
                <c:pt idx="137">
                  <c:v>0.71600000000001951</c:v>
                </c:pt>
                <c:pt idx="138">
                  <c:v>0.69600000000001505</c:v>
                </c:pt>
                <c:pt idx="139">
                  <c:v>0.69000000000000905</c:v>
                </c:pt>
                <c:pt idx="140">
                  <c:v>0.67600000000001048</c:v>
                </c:pt>
                <c:pt idx="141">
                  <c:v>0.66399999999999859</c:v>
                </c:pt>
                <c:pt idx="142">
                  <c:v>0.66599999999999682</c:v>
                </c:pt>
                <c:pt idx="143">
                  <c:v>0.67400000000000093</c:v>
                </c:pt>
                <c:pt idx="144">
                  <c:v>0.6879999999999995</c:v>
                </c:pt>
                <c:pt idx="145">
                  <c:v>0.71200000000000041</c:v>
                </c:pt>
                <c:pt idx="146">
                  <c:v>0.73400000000000321</c:v>
                </c:pt>
                <c:pt idx="147">
                  <c:v>0.73999999999999777</c:v>
                </c:pt>
                <c:pt idx="148">
                  <c:v>0.72999999999999543</c:v>
                </c:pt>
                <c:pt idx="149">
                  <c:v>0.70199999999998686</c:v>
                </c:pt>
                <c:pt idx="150">
                  <c:v>0.66999999999999316</c:v>
                </c:pt>
                <c:pt idx="151">
                  <c:v>0.61599999999999677</c:v>
                </c:pt>
                <c:pt idx="152">
                  <c:v>0.57400000000001228</c:v>
                </c:pt>
                <c:pt idx="153">
                  <c:v>0.5600000000000136</c:v>
                </c:pt>
                <c:pt idx="154">
                  <c:v>0.57800000000002005</c:v>
                </c:pt>
                <c:pt idx="155">
                  <c:v>0.62000000000001587</c:v>
                </c:pt>
                <c:pt idx="156">
                  <c:v>0.69800000000001317</c:v>
                </c:pt>
                <c:pt idx="157">
                  <c:v>0.8</c:v>
                </c:pt>
                <c:pt idx="158">
                  <c:v>0.91200000000000048</c:v>
                </c:pt>
                <c:pt idx="159">
                  <c:v>1.0139999999999987</c:v>
                </c:pt>
                <c:pt idx="160">
                  <c:v>1.1339999999999919</c:v>
                </c:pt>
                <c:pt idx="161">
                  <c:v>1.2360000000000013</c:v>
                </c:pt>
                <c:pt idx="162">
                  <c:v>1.3019999999999983</c:v>
                </c:pt>
                <c:pt idx="163">
                  <c:v>1.359999999999991</c:v>
                </c:pt>
                <c:pt idx="164">
                  <c:v>1.3999999999999886</c:v>
                </c:pt>
                <c:pt idx="165">
                  <c:v>1.411999999999989</c:v>
                </c:pt>
                <c:pt idx="166">
                  <c:v>1.4519999999999869</c:v>
                </c:pt>
                <c:pt idx="167">
                  <c:v>1.5039999999999849</c:v>
                </c:pt>
                <c:pt idx="168">
                  <c:v>1.53599999999999</c:v>
                </c:pt>
                <c:pt idx="169">
                  <c:v>1.5919999999999959</c:v>
                </c:pt>
                <c:pt idx="170">
                  <c:v>1.6319999999999937</c:v>
                </c:pt>
                <c:pt idx="171">
                  <c:v>1.6439999999999941</c:v>
                </c:pt>
                <c:pt idx="172">
                  <c:v>1.6519999999999981</c:v>
                </c:pt>
                <c:pt idx="173">
                  <c:v>1.6759999999999877</c:v>
                </c:pt>
                <c:pt idx="174">
                  <c:v>1.6839999999999917</c:v>
                </c:pt>
                <c:pt idx="175">
                  <c:v>1.6799999999999955</c:v>
                </c:pt>
                <c:pt idx="176">
                  <c:v>1.7079999999999926</c:v>
                </c:pt>
                <c:pt idx="177">
                  <c:v>1.7300000000000069</c:v>
                </c:pt>
                <c:pt idx="178">
                  <c:v>1.720000000000016</c:v>
                </c:pt>
                <c:pt idx="179">
                  <c:v>1.76400000000001</c:v>
                </c:pt>
                <c:pt idx="180">
                  <c:v>1.8540000000000192</c:v>
                </c:pt>
                <c:pt idx="181">
                  <c:v>1.904000000000019</c:v>
                </c:pt>
                <c:pt idx="182">
                  <c:v>1.9760000000000104</c:v>
                </c:pt>
                <c:pt idx="183">
                  <c:v>2.0500000000000114</c:v>
                </c:pt>
                <c:pt idx="184">
                  <c:v>2.02800000000002</c:v>
                </c:pt>
                <c:pt idx="185">
                  <c:v>1.9540000000000191</c:v>
                </c:pt>
                <c:pt idx="186">
                  <c:v>1.8720000000000141</c:v>
                </c:pt>
                <c:pt idx="187">
                  <c:v>1.8240000000000123</c:v>
                </c:pt>
                <c:pt idx="188">
                  <c:v>1.8780000000000086</c:v>
                </c:pt>
                <c:pt idx="189">
                  <c:v>2.0159999999999969</c:v>
                </c:pt>
                <c:pt idx="190">
                  <c:v>2.1319999999999935</c:v>
                </c:pt>
                <c:pt idx="191">
                  <c:v>2.1360000000000015</c:v>
                </c:pt>
                <c:pt idx="192">
                  <c:v>2.0179999999999949</c:v>
                </c:pt>
                <c:pt idx="193">
                  <c:v>1.7679999999999949</c:v>
                </c:pt>
                <c:pt idx="194">
                  <c:v>1.45</c:v>
                </c:pt>
                <c:pt idx="195">
                  <c:v>1.2059999999999946</c:v>
                </c:pt>
                <c:pt idx="196">
                  <c:v>1.1059999999999832</c:v>
                </c:pt>
                <c:pt idx="197">
                  <c:v>1.0979999999999905</c:v>
                </c:pt>
                <c:pt idx="198">
                  <c:v>1.1639999999999873</c:v>
                </c:pt>
                <c:pt idx="199">
                  <c:v>1.2139999999999873</c:v>
                </c:pt>
                <c:pt idx="200">
                  <c:v>1.1359999999999899</c:v>
                </c:pt>
                <c:pt idx="201">
                  <c:v>0.97999999999999543</c:v>
                </c:pt>
                <c:pt idx="202">
                  <c:v>0.81399999999998729</c:v>
                </c:pt>
                <c:pt idx="203">
                  <c:v>0.68799999999998818</c:v>
                </c:pt>
                <c:pt idx="204">
                  <c:v>0.69399999999999407</c:v>
                </c:pt>
                <c:pt idx="205">
                  <c:v>0.90999999999999093</c:v>
                </c:pt>
                <c:pt idx="206">
                  <c:v>1.2379999999999882</c:v>
                </c:pt>
                <c:pt idx="207">
                  <c:v>1.5539999999999963</c:v>
                </c:pt>
                <c:pt idx="208">
                  <c:v>1.7980000000000018</c:v>
                </c:pt>
                <c:pt idx="209">
                  <c:v>1.93599999999999</c:v>
                </c:pt>
                <c:pt idx="210">
                  <c:v>1.9840000000000031</c:v>
                </c:pt>
                <c:pt idx="211">
                  <c:v>2.0460000000000038</c:v>
                </c:pt>
                <c:pt idx="212">
                  <c:v>2.1820000000000048</c:v>
                </c:pt>
                <c:pt idx="213">
                  <c:v>2.3700000000000045</c:v>
                </c:pt>
                <c:pt idx="214">
                  <c:v>2.648000000000013</c:v>
                </c:pt>
                <c:pt idx="215">
                  <c:v>2.9520000000000097</c:v>
                </c:pt>
                <c:pt idx="216">
                  <c:v>3.1600000000000135</c:v>
                </c:pt>
                <c:pt idx="217">
                  <c:v>3.2280000000000202</c:v>
                </c:pt>
                <c:pt idx="218">
                  <c:v>3.2080000000000153</c:v>
                </c:pt>
                <c:pt idx="219">
                  <c:v>3.1140000000000101</c:v>
                </c:pt>
                <c:pt idx="220">
                  <c:v>2.9759999999999991</c:v>
                </c:pt>
                <c:pt idx="221">
                  <c:v>2.884000000000003</c:v>
                </c:pt>
                <c:pt idx="222">
                  <c:v>2.8339999999999916</c:v>
                </c:pt>
                <c:pt idx="223">
                  <c:v>2.743999999999994</c:v>
                </c:pt>
                <c:pt idx="224">
                  <c:v>2.5839999999999916</c:v>
                </c:pt>
                <c:pt idx="225">
                  <c:v>2.3739999999999895</c:v>
                </c:pt>
                <c:pt idx="226">
                  <c:v>2.0979999999999905</c:v>
                </c:pt>
                <c:pt idx="227">
                  <c:v>1.8379999999999881</c:v>
                </c:pt>
                <c:pt idx="228">
                  <c:v>1.6579999999999813</c:v>
                </c:pt>
                <c:pt idx="229">
                  <c:v>1.5359999999999787</c:v>
                </c:pt>
                <c:pt idx="230">
                  <c:v>1.4539999999999964</c:v>
                </c:pt>
                <c:pt idx="231">
                  <c:v>1.3999999999999886</c:v>
                </c:pt>
                <c:pt idx="232">
                  <c:v>1.3419999999999959</c:v>
                </c:pt>
                <c:pt idx="233">
                  <c:v>1.2679999999999949</c:v>
                </c:pt>
                <c:pt idx="234">
                  <c:v>1.1860000000000013</c:v>
                </c:pt>
                <c:pt idx="235">
                  <c:v>1.1079999999999928</c:v>
                </c:pt>
                <c:pt idx="236">
                  <c:v>1.0519999999999983</c:v>
                </c:pt>
                <c:pt idx="237">
                  <c:v>1.0800000000000067</c:v>
                </c:pt>
                <c:pt idx="238">
                  <c:v>1.1640000000000099</c:v>
                </c:pt>
                <c:pt idx="239">
                  <c:v>1.2120000000000117</c:v>
                </c:pt>
                <c:pt idx="240">
                  <c:v>1.2420000000000073</c:v>
                </c:pt>
                <c:pt idx="241">
                  <c:v>1.2920000000000074</c:v>
                </c:pt>
                <c:pt idx="242">
                  <c:v>1.2799999999999954</c:v>
                </c:pt>
                <c:pt idx="243">
                  <c:v>1.2480000000000018</c:v>
                </c:pt>
                <c:pt idx="244">
                  <c:v>1.2960000000000036</c:v>
                </c:pt>
                <c:pt idx="245">
                  <c:v>1.3800000000000068</c:v>
                </c:pt>
                <c:pt idx="246">
                  <c:v>1.4420000000000073</c:v>
                </c:pt>
                <c:pt idx="247">
                  <c:v>1.5120000000000118</c:v>
                </c:pt>
                <c:pt idx="248">
                  <c:v>1.5540000000000078</c:v>
                </c:pt>
                <c:pt idx="249">
                  <c:v>1.5460000000000036</c:v>
                </c:pt>
                <c:pt idx="250">
                  <c:v>1.5259999999999991</c:v>
                </c:pt>
                <c:pt idx="251">
                  <c:v>1.543999999999994</c:v>
                </c:pt>
                <c:pt idx="252">
                  <c:v>1.5879999999999996</c:v>
                </c:pt>
                <c:pt idx="253">
                  <c:v>1.6379999999999995</c:v>
                </c:pt>
                <c:pt idx="254">
                  <c:v>1.7139999999999986</c:v>
                </c:pt>
                <c:pt idx="255">
                  <c:v>1.7720000000000027</c:v>
                </c:pt>
                <c:pt idx="256">
                  <c:v>1.7920000000000074</c:v>
                </c:pt>
                <c:pt idx="257">
                  <c:v>1.8</c:v>
                </c:pt>
                <c:pt idx="258">
                  <c:v>1.8139999999999987</c:v>
                </c:pt>
                <c:pt idx="259">
                  <c:v>1.817999999999995</c:v>
                </c:pt>
                <c:pt idx="260">
                  <c:v>1.85</c:v>
                </c:pt>
                <c:pt idx="261">
                  <c:v>1.8959999999999924</c:v>
                </c:pt>
                <c:pt idx="262">
                  <c:v>1.9439999999999942</c:v>
                </c:pt>
                <c:pt idx="263">
                  <c:v>2.0399999999999978</c:v>
                </c:pt>
                <c:pt idx="264">
                  <c:v>2.1080000000000041</c:v>
                </c:pt>
                <c:pt idx="265">
                  <c:v>2.1580000000000039</c:v>
                </c:pt>
                <c:pt idx="266">
                  <c:v>2.2240000000000011</c:v>
                </c:pt>
                <c:pt idx="267">
                  <c:v>2.3060000000000058</c:v>
                </c:pt>
                <c:pt idx="268">
                  <c:v>2.3560000000000061</c:v>
                </c:pt>
                <c:pt idx="269">
                  <c:v>2.4080000000000039</c:v>
                </c:pt>
                <c:pt idx="270">
                  <c:v>2.491999999999996</c:v>
                </c:pt>
                <c:pt idx="271">
                  <c:v>2.6000000000000112</c:v>
                </c:pt>
                <c:pt idx="272">
                  <c:v>2.6819999999999937</c:v>
                </c:pt>
                <c:pt idx="273">
                  <c:v>2.7139999999999986</c:v>
                </c:pt>
                <c:pt idx="274">
                  <c:v>2.7220000000000026</c:v>
                </c:pt>
                <c:pt idx="275">
                  <c:v>2.6700000000000044</c:v>
                </c:pt>
                <c:pt idx="276">
                  <c:v>2.5799999999999956</c:v>
                </c:pt>
                <c:pt idx="277">
                  <c:v>2.4780000000000086</c:v>
                </c:pt>
                <c:pt idx="278">
                  <c:v>2.382000000000005</c:v>
                </c:pt>
                <c:pt idx="279">
                  <c:v>2.3199999999999932</c:v>
                </c:pt>
                <c:pt idx="280">
                  <c:v>2.2899999999999863</c:v>
                </c:pt>
                <c:pt idx="281">
                  <c:v>2.2639999999999874</c:v>
                </c:pt>
                <c:pt idx="282">
                  <c:v>2.2119999999999891</c:v>
                </c:pt>
                <c:pt idx="283">
                  <c:v>2.1359999999999899</c:v>
                </c:pt>
                <c:pt idx="284">
                  <c:v>2.0540000000000078</c:v>
                </c:pt>
                <c:pt idx="285">
                  <c:v>1.9740000000000122</c:v>
                </c:pt>
                <c:pt idx="286">
                  <c:v>1.8420000000000072</c:v>
                </c:pt>
                <c:pt idx="287">
                  <c:v>1.6860000000000128</c:v>
                </c:pt>
                <c:pt idx="288">
                  <c:v>1.5900000000000092</c:v>
                </c:pt>
                <c:pt idx="289">
                  <c:v>1.5379999999999883</c:v>
                </c:pt>
                <c:pt idx="290">
                  <c:v>1.5</c:v>
                </c:pt>
                <c:pt idx="291">
                  <c:v>1.4860000000000126</c:v>
                </c:pt>
                <c:pt idx="292">
                  <c:v>1.5340000000000031</c:v>
                </c:pt>
                <c:pt idx="293">
                  <c:v>1.6020000000000096</c:v>
                </c:pt>
                <c:pt idx="294">
                  <c:v>1.6620000000000232</c:v>
                </c:pt>
                <c:pt idx="295">
                  <c:v>1.7420000000000073</c:v>
                </c:pt>
                <c:pt idx="296">
                  <c:v>1.8579999999999928</c:v>
                </c:pt>
                <c:pt idx="297">
                  <c:v>1.9399999999999864</c:v>
                </c:pt>
                <c:pt idx="298">
                  <c:v>2.0379999999999883</c:v>
                </c:pt>
                <c:pt idx="299">
                  <c:v>2.1379999999999768</c:v>
                </c:pt>
                <c:pt idx="300">
                  <c:v>2.1959999999999811</c:v>
                </c:pt>
                <c:pt idx="301">
                  <c:v>2.2399999999999975</c:v>
                </c:pt>
                <c:pt idx="302">
                  <c:v>2.3179999999999952</c:v>
                </c:pt>
                <c:pt idx="303">
                  <c:v>2.3839999999999804</c:v>
                </c:pt>
                <c:pt idx="304">
                  <c:v>2.4379999999999997</c:v>
                </c:pt>
                <c:pt idx="305">
                  <c:v>2.4580000000000042</c:v>
                </c:pt>
                <c:pt idx="306">
                  <c:v>2.4539999999999851</c:v>
                </c:pt>
                <c:pt idx="307">
                  <c:v>2.4100000000000024</c:v>
                </c:pt>
                <c:pt idx="308">
                  <c:v>2.3180000000000178</c:v>
                </c:pt>
                <c:pt idx="309">
                  <c:v>2.2120000000000117</c:v>
                </c:pt>
                <c:pt idx="310">
                  <c:v>2.0760000000000103</c:v>
                </c:pt>
                <c:pt idx="311">
                  <c:v>1.984000000000026</c:v>
                </c:pt>
                <c:pt idx="312">
                  <c:v>1.9460000000000151</c:v>
                </c:pt>
                <c:pt idx="313">
                  <c:v>1.9</c:v>
                </c:pt>
                <c:pt idx="314">
                  <c:v>1.8480000000000019</c:v>
                </c:pt>
                <c:pt idx="315">
                  <c:v>1.8420000000000072</c:v>
                </c:pt>
                <c:pt idx="316">
                  <c:v>1.7919999999999958</c:v>
                </c:pt>
                <c:pt idx="317">
                  <c:v>1.7339999999999918</c:v>
                </c:pt>
                <c:pt idx="318">
                  <c:v>1.6780000000000086</c:v>
                </c:pt>
                <c:pt idx="319">
                  <c:v>1.6100000000000023</c:v>
                </c:pt>
                <c:pt idx="320">
                  <c:v>1.5719999999999914</c:v>
                </c:pt>
                <c:pt idx="321">
                  <c:v>1.55</c:v>
                </c:pt>
                <c:pt idx="322">
                  <c:v>1.5700000000000045</c:v>
                </c:pt>
                <c:pt idx="323">
                  <c:v>1.6599999999999908</c:v>
                </c:pt>
                <c:pt idx="324">
                  <c:v>1.7639999999999987</c:v>
                </c:pt>
                <c:pt idx="325">
                  <c:v>1.8560000000000059</c:v>
                </c:pt>
                <c:pt idx="326">
                  <c:v>1.9659999999999969</c:v>
                </c:pt>
                <c:pt idx="327">
                  <c:v>2.0499999999999998</c:v>
                </c:pt>
                <c:pt idx="328">
                  <c:v>2.0800000000000067</c:v>
                </c:pt>
                <c:pt idx="329">
                  <c:v>2.0980000000000016</c:v>
                </c:pt>
                <c:pt idx="330">
                  <c:v>2.15</c:v>
                </c:pt>
                <c:pt idx="331">
                  <c:v>2.2139999999999986</c:v>
                </c:pt>
                <c:pt idx="332">
                  <c:v>2.2319999999999935</c:v>
                </c:pt>
                <c:pt idx="333">
                  <c:v>2.2979999999999903</c:v>
                </c:pt>
                <c:pt idx="334">
                  <c:v>2.3719999999999914</c:v>
                </c:pt>
                <c:pt idx="335">
                  <c:v>2.2919999999999958</c:v>
                </c:pt>
                <c:pt idx="336">
                  <c:v>2.1360000000000015</c:v>
                </c:pt>
                <c:pt idx="337">
                  <c:v>2.0260000000000105</c:v>
                </c:pt>
                <c:pt idx="338">
                  <c:v>1.8840000000000146</c:v>
                </c:pt>
                <c:pt idx="339">
                  <c:v>1.7500000000000113</c:v>
                </c:pt>
                <c:pt idx="340">
                  <c:v>1.7340000000000031</c:v>
                </c:pt>
                <c:pt idx="341">
                  <c:v>1.7400000000000091</c:v>
                </c:pt>
                <c:pt idx="342">
                  <c:v>1.691999999999996</c:v>
                </c:pt>
                <c:pt idx="343">
                  <c:v>1.625999999999999</c:v>
                </c:pt>
                <c:pt idx="344">
                  <c:v>1.5440000000000054</c:v>
                </c:pt>
                <c:pt idx="345">
                  <c:v>1.3760000000000105</c:v>
                </c:pt>
                <c:pt idx="346">
                  <c:v>1.2320000000000051</c:v>
                </c:pt>
                <c:pt idx="347">
                  <c:v>1.220000000000016</c:v>
                </c:pt>
                <c:pt idx="348">
                  <c:v>1.2960000000000036</c:v>
                </c:pt>
                <c:pt idx="349">
                  <c:v>1.3799999999999955</c:v>
                </c:pt>
                <c:pt idx="350">
                  <c:v>1.5179999999999949</c:v>
                </c:pt>
                <c:pt idx="351">
                  <c:v>1.6659999999999968</c:v>
                </c:pt>
                <c:pt idx="352">
                  <c:v>1.7579999999999927</c:v>
                </c:pt>
                <c:pt idx="353">
                  <c:v>1.7860000000000014</c:v>
                </c:pt>
                <c:pt idx="354">
                  <c:v>1.8220000000000027</c:v>
                </c:pt>
                <c:pt idx="355">
                  <c:v>1.9</c:v>
                </c:pt>
                <c:pt idx="356">
                  <c:v>1.9879999999999995</c:v>
                </c:pt>
                <c:pt idx="357">
                  <c:v>2.0840000000000032</c:v>
                </c:pt>
                <c:pt idx="358">
                  <c:v>2.2100000000000022</c:v>
                </c:pt>
                <c:pt idx="359">
                  <c:v>2.365999999999997</c:v>
                </c:pt>
                <c:pt idx="360">
                  <c:v>2.5200000000000045</c:v>
                </c:pt>
                <c:pt idx="361">
                  <c:v>2.6460000000000035</c:v>
                </c:pt>
                <c:pt idx="362">
                  <c:v>2.6860000000000013</c:v>
                </c:pt>
                <c:pt idx="363">
                  <c:v>2.625999999999999</c:v>
                </c:pt>
                <c:pt idx="364">
                  <c:v>2.4720000000000026</c:v>
                </c:pt>
                <c:pt idx="365">
                  <c:v>2.3119999999999892</c:v>
                </c:pt>
                <c:pt idx="366">
                  <c:v>2.1879999999999882</c:v>
                </c:pt>
                <c:pt idx="367">
                  <c:v>2.101999999999987</c:v>
                </c:pt>
                <c:pt idx="368">
                  <c:v>2.0679999999999836</c:v>
                </c:pt>
                <c:pt idx="369">
                  <c:v>2.0359999999999787</c:v>
                </c:pt>
                <c:pt idx="370">
                  <c:v>1.9679999999999835</c:v>
                </c:pt>
                <c:pt idx="371">
                  <c:v>1.8699999999999819</c:v>
                </c:pt>
                <c:pt idx="372">
                  <c:v>1.7639999999999874</c:v>
                </c:pt>
                <c:pt idx="373">
                  <c:v>1.6519999999999868</c:v>
                </c:pt>
                <c:pt idx="374">
                  <c:v>1.611999999999989</c:v>
                </c:pt>
                <c:pt idx="375">
                  <c:v>1.617999999999995</c:v>
                </c:pt>
                <c:pt idx="376">
                  <c:v>1.6700000000000046</c:v>
                </c:pt>
                <c:pt idx="377">
                  <c:v>1.7639999999999987</c:v>
                </c:pt>
                <c:pt idx="378">
                  <c:v>1.838000000000011</c:v>
                </c:pt>
                <c:pt idx="379">
                  <c:v>1.8700000000000159</c:v>
                </c:pt>
                <c:pt idx="380">
                  <c:v>1.8720000000000141</c:v>
                </c:pt>
                <c:pt idx="381">
                  <c:v>1.8640000000000101</c:v>
                </c:pt>
                <c:pt idx="382">
                  <c:v>1.8540000000000076</c:v>
                </c:pt>
                <c:pt idx="383">
                  <c:v>1.9160000000000081</c:v>
                </c:pt>
                <c:pt idx="384">
                  <c:v>2.016000000000008</c:v>
                </c:pt>
                <c:pt idx="385">
                  <c:v>2.1500000000000115</c:v>
                </c:pt>
                <c:pt idx="386">
                  <c:v>2.2560000000000171</c:v>
                </c:pt>
                <c:pt idx="387">
                  <c:v>2.3420000000000187</c:v>
                </c:pt>
                <c:pt idx="388">
                  <c:v>2.388000000000011</c:v>
                </c:pt>
                <c:pt idx="389">
                  <c:v>2.4340000000000144</c:v>
                </c:pt>
                <c:pt idx="390">
                  <c:v>2.508000000000004</c:v>
                </c:pt>
                <c:pt idx="391">
                  <c:v>2.611999999999989</c:v>
                </c:pt>
                <c:pt idx="392">
                  <c:v>2.743999999999994</c:v>
                </c:pt>
                <c:pt idx="393">
                  <c:v>2.9359999999999902</c:v>
                </c:pt>
                <c:pt idx="394">
                  <c:v>3.0979999999999905</c:v>
                </c:pt>
                <c:pt idx="395">
                  <c:v>3.0859999999999901</c:v>
                </c:pt>
                <c:pt idx="396">
                  <c:v>2.983999999999992</c:v>
                </c:pt>
                <c:pt idx="397">
                  <c:v>2.8399999999999865</c:v>
                </c:pt>
                <c:pt idx="398">
                  <c:v>2.6419999999999844</c:v>
                </c:pt>
                <c:pt idx="399">
                  <c:v>2.4539999999999735</c:v>
                </c:pt>
                <c:pt idx="400">
                  <c:v>2.3699999999999819</c:v>
                </c:pt>
                <c:pt idx="401">
                  <c:v>2.2939999999999827</c:v>
                </c:pt>
                <c:pt idx="402">
                  <c:v>2.1899999999999862</c:v>
                </c:pt>
                <c:pt idx="403">
                  <c:v>2.0840000000000032</c:v>
                </c:pt>
                <c:pt idx="404">
                  <c:v>1.9540000000000077</c:v>
                </c:pt>
                <c:pt idx="405">
                  <c:v>1.8340000000000145</c:v>
                </c:pt>
                <c:pt idx="406">
                  <c:v>1.7920000000000187</c:v>
                </c:pt>
                <c:pt idx="407">
                  <c:v>1.7940000000000169</c:v>
                </c:pt>
                <c:pt idx="408">
                  <c:v>1.7740000000000009</c:v>
                </c:pt>
                <c:pt idx="409">
                  <c:v>1.7960000000000036</c:v>
                </c:pt>
                <c:pt idx="410">
                  <c:v>1.8579999999999928</c:v>
                </c:pt>
                <c:pt idx="411">
                  <c:v>1.9139999999999986</c:v>
                </c:pt>
                <c:pt idx="412">
                  <c:v>1.9639999999999986</c:v>
                </c:pt>
                <c:pt idx="413">
                  <c:v>2.0500000000000114</c:v>
                </c:pt>
                <c:pt idx="414">
                  <c:v>2.1360000000000126</c:v>
                </c:pt>
                <c:pt idx="415">
                  <c:v>2.1800000000000068</c:v>
                </c:pt>
                <c:pt idx="416">
                  <c:v>2.2299999999999955</c:v>
                </c:pt>
                <c:pt idx="417">
                  <c:v>2.2459999999999924</c:v>
                </c:pt>
                <c:pt idx="418">
                  <c:v>2.1999999999999771</c:v>
                </c:pt>
                <c:pt idx="419">
                  <c:v>2.1919999999999731</c:v>
                </c:pt>
                <c:pt idx="420">
                  <c:v>2.2479999999999905</c:v>
                </c:pt>
                <c:pt idx="421">
                  <c:v>2.2959999999999923</c:v>
                </c:pt>
                <c:pt idx="422">
                  <c:v>2.4200000000000044</c:v>
                </c:pt>
                <c:pt idx="423">
                  <c:v>2.6240000000000121</c:v>
                </c:pt>
                <c:pt idx="424">
                  <c:v>2.7980000000000134</c:v>
                </c:pt>
                <c:pt idx="425">
                  <c:v>2.9620000000000006</c:v>
                </c:pt>
                <c:pt idx="426">
                  <c:v>3.1379999999999995</c:v>
                </c:pt>
                <c:pt idx="427">
                  <c:v>3.2759999999999989</c:v>
                </c:pt>
                <c:pt idx="428">
                  <c:v>3.380000000000007</c:v>
                </c:pt>
                <c:pt idx="429">
                  <c:v>3.4960000000000035</c:v>
                </c:pt>
                <c:pt idx="430">
                  <c:v>3.5800000000000067</c:v>
                </c:pt>
                <c:pt idx="431">
                  <c:v>3.6080000000000156</c:v>
                </c:pt>
                <c:pt idx="432">
                  <c:v>3.6120000000000005</c:v>
                </c:pt>
                <c:pt idx="433">
                  <c:v>3.5679999999999952</c:v>
                </c:pt>
                <c:pt idx="434">
                  <c:v>3.4259999999999993</c:v>
                </c:pt>
                <c:pt idx="435">
                  <c:v>3.2399999999999975</c:v>
                </c:pt>
                <c:pt idx="436">
                  <c:v>3.0839999999999916</c:v>
                </c:pt>
                <c:pt idx="437">
                  <c:v>2.8860000000000015</c:v>
                </c:pt>
                <c:pt idx="438">
                  <c:v>2.6759999999999993</c:v>
                </c:pt>
                <c:pt idx="439">
                  <c:v>2.5479999999999903</c:v>
                </c:pt>
                <c:pt idx="440">
                  <c:v>2.4759999999999875</c:v>
                </c:pt>
                <c:pt idx="441">
                  <c:v>2.3479999999999905</c:v>
                </c:pt>
                <c:pt idx="442">
                  <c:v>2.293333333333313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57152"/>
        <c:axId val="105404608"/>
      </c:areaChart>
      <c:catAx>
        <c:axId val="105457152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5404608"/>
        <c:crosses val="autoZero"/>
        <c:auto val="1"/>
        <c:lblAlgn val="ctr"/>
        <c:lblOffset val="10"/>
        <c:tickLblSkip val="60"/>
        <c:tickMarkSkip val="60"/>
        <c:noMultiLvlLbl val="1"/>
      </c:catAx>
      <c:valAx>
        <c:axId val="10540460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54571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328869105914001E-2"/>
          <c:y val="7.8862187681085327E-2"/>
          <c:w val="0.36722800041785825"/>
          <c:h val="0.10121535944370591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40" b="1" i="0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088856873705011E-2"/>
          <c:y val="3.2265387053296651E-2"/>
          <c:w val="0.91138520530043698"/>
          <c:h val="0.9354692258934065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'Mesures  Delta C13'!$D$4</c:f>
              <c:strCache>
                <c:ptCount val="1"/>
                <c:pt idx="0">
                  <c:v>SPO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C13'!$D$5:$D$38</c:f>
              <c:numCache>
                <c:formatCode>General</c:formatCode>
                <c:ptCount val="34"/>
                <c:pt idx="3">
                  <c:v>-7.4939999999999998</c:v>
                </c:pt>
                <c:pt idx="4">
                  <c:v>-7.4749999999999996</c:v>
                </c:pt>
                <c:pt idx="5">
                  <c:v>-7.5449999999999999</c:v>
                </c:pt>
                <c:pt idx="6">
                  <c:v>-7.5579999999999998</c:v>
                </c:pt>
                <c:pt idx="7">
                  <c:v>-7.5279999999999996</c:v>
                </c:pt>
                <c:pt idx="8">
                  <c:v>-7.63</c:v>
                </c:pt>
                <c:pt idx="9">
                  <c:v>-7.6660000000000004</c:v>
                </c:pt>
                <c:pt idx="10">
                  <c:v>-7.6360000000000001</c:v>
                </c:pt>
                <c:pt idx="11">
                  <c:v>-7.6360000000000001</c:v>
                </c:pt>
                <c:pt idx="12">
                  <c:v>-7.6829999999999998</c:v>
                </c:pt>
                <c:pt idx="13">
                  <c:v>-7.7549999999999999</c:v>
                </c:pt>
                <c:pt idx="14">
                  <c:v>-7.782</c:v>
                </c:pt>
                <c:pt idx="15">
                  <c:v>-7.8</c:v>
                </c:pt>
                <c:pt idx="16">
                  <c:v>-7.78</c:v>
                </c:pt>
                <c:pt idx="17">
                  <c:v>-7.782</c:v>
                </c:pt>
                <c:pt idx="18">
                  <c:v>-7.758</c:v>
                </c:pt>
                <c:pt idx="19">
                  <c:v>-7.7969999999999997</c:v>
                </c:pt>
                <c:pt idx="20">
                  <c:v>-7.8179999999999996</c:v>
                </c:pt>
                <c:pt idx="21">
                  <c:v>-7.8710000000000004</c:v>
                </c:pt>
                <c:pt idx="22">
                  <c:v>-7.8680000000000003</c:v>
                </c:pt>
                <c:pt idx="23">
                  <c:v>-7.9649999999999999</c:v>
                </c:pt>
                <c:pt idx="24">
                  <c:v>-7.9960000000000004</c:v>
                </c:pt>
                <c:pt idx="25">
                  <c:v>-7.9980000000000002</c:v>
                </c:pt>
                <c:pt idx="26">
                  <c:v>-7.9930000000000003</c:v>
                </c:pt>
                <c:pt idx="27">
                  <c:v>-8.0169999999999995</c:v>
                </c:pt>
                <c:pt idx="28">
                  <c:v>-8.0579999999999998</c:v>
                </c:pt>
                <c:pt idx="29">
                  <c:v>-8.1219999999999999</c:v>
                </c:pt>
                <c:pt idx="30">
                  <c:v>-8.1549999999999994</c:v>
                </c:pt>
                <c:pt idx="31">
                  <c:v>-8.1560000000000006</c:v>
                </c:pt>
                <c:pt idx="32">
                  <c:v>-8.1609999999999996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'Mesures  Delta C13'!$E$4</c:f>
              <c:strCache>
                <c:ptCount val="1"/>
                <c:pt idx="0">
                  <c:v>NZD</c:v>
                </c:pt>
              </c:strCache>
            </c:strRef>
          </c:tx>
          <c:spPr>
            <a:ln w="50800">
              <a:solidFill>
                <a:srgbClr val="F19F45"/>
              </a:solidFill>
            </a:ln>
          </c:spPr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C13'!$E$5:$E$38</c:f>
              <c:numCache>
                <c:formatCode>General</c:formatCode>
                <c:ptCount val="34"/>
                <c:pt idx="11">
                  <c:v>-7.6210000000000004</c:v>
                </c:pt>
                <c:pt idx="12">
                  <c:v>-7.673</c:v>
                </c:pt>
                <c:pt idx="13">
                  <c:v>-7.7229999999999999</c:v>
                </c:pt>
                <c:pt idx="14">
                  <c:v>-7.7460000000000004</c:v>
                </c:pt>
                <c:pt idx="15">
                  <c:v>-7.7729999999999997</c:v>
                </c:pt>
                <c:pt idx="16">
                  <c:v>-7.7430000000000003</c:v>
                </c:pt>
                <c:pt idx="17">
                  <c:v>-7.7930000000000001</c:v>
                </c:pt>
                <c:pt idx="18">
                  <c:v>-7.766</c:v>
                </c:pt>
                <c:pt idx="19">
                  <c:v>-7.8029999999999999</c:v>
                </c:pt>
                <c:pt idx="20">
                  <c:v>-7.798</c:v>
                </c:pt>
                <c:pt idx="21">
                  <c:v>-7.8579999999999997</c:v>
                </c:pt>
                <c:pt idx="22">
                  <c:v>-7.86</c:v>
                </c:pt>
                <c:pt idx="23">
                  <c:v>-7.9530000000000003</c:v>
                </c:pt>
                <c:pt idx="24">
                  <c:v>-7.9790000000000001</c:v>
                </c:pt>
                <c:pt idx="25">
                  <c:v>-7.968</c:v>
                </c:pt>
                <c:pt idx="26">
                  <c:v>-7.9720000000000004</c:v>
                </c:pt>
                <c:pt idx="27">
                  <c:v>-8.0259999999999998</c:v>
                </c:pt>
                <c:pt idx="28">
                  <c:v>-8.0630000000000006</c:v>
                </c:pt>
                <c:pt idx="29">
                  <c:v>-8.0869999999999997</c:v>
                </c:pt>
                <c:pt idx="30">
                  <c:v>-8.0980000000000008</c:v>
                </c:pt>
                <c:pt idx="31">
                  <c:v>-8.1259999999999994</c:v>
                </c:pt>
                <c:pt idx="32">
                  <c:v>-8.1340000000000003</c:v>
                </c:pt>
                <c:pt idx="33">
                  <c:v>-8.1519999999999992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'Mesures  Delta C13'!$F$4</c:f>
              <c:strCache>
                <c:ptCount val="1"/>
                <c:pt idx="0">
                  <c:v>KER</c:v>
                </c:pt>
              </c:strCache>
            </c:strRef>
          </c:tx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C13'!$F$5:$F$38</c:f>
              <c:numCache>
                <c:formatCode>General</c:formatCode>
                <c:ptCount val="34"/>
                <c:pt idx="10">
                  <c:v>-7.6349999999999998</c:v>
                </c:pt>
                <c:pt idx="11">
                  <c:v>-7.6159999999999997</c:v>
                </c:pt>
                <c:pt idx="12">
                  <c:v>-7.6980000000000004</c:v>
                </c:pt>
                <c:pt idx="13">
                  <c:v>-7.7759999999999998</c:v>
                </c:pt>
                <c:pt idx="14">
                  <c:v>-7.8109999999999999</c:v>
                </c:pt>
                <c:pt idx="15">
                  <c:v>-7.7690000000000001</c:v>
                </c:pt>
                <c:pt idx="16">
                  <c:v>-7.7649999999999997</c:v>
                </c:pt>
                <c:pt idx="17">
                  <c:v>-7.7839999999999998</c:v>
                </c:pt>
                <c:pt idx="18">
                  <c:v>-7.7880000000000003</c:v>
                </c:pt>
                <c:pt idx="19">
                  <c:v>-7.8280000000000003</c:v>
                </c:pt>
                <c:pt idx="20">
                  <c:v>-7.883</c:v>
                </c:pt>
                <c:pt idx="21">
                  <c:v>-7.8680000000000003</c:v>
                </c:pt>
                <c:pt idx="22">
                  <c:v>-7.8840000000000003</c:v>
                </c:pt>
                <c:pt idx="23">
                  <c:v>-7.9649999999999999</c:v>
                </c:pt>
                <c:pt idx="24">
                  <c:v>-8.0009999999999994</c:v>
                </c:pt>
                <c:pt idx="25">
                  <c:v>-7.9690000000000003</c:v>
                </c:pt>
                <c:pt idx="26">
                  <c:v>-7.984</c:v>
                </c:pt>
                <c:pt idx="27">
                  <c:v>-8.0440000000000005</c:v>
                </c:pt>
                <c:pt idx="28">
                  <c:v>-8.0690000000000008</c:v>
                </c:pt>
                <c:pt idx="29">
                  <c:v>-8.1020000000000003</c:v>
                </c:pt>
                <c:pt idx="30">
                  <c:v>-8.1229999999999993</c:v>
                </c:pt>
                <c:pt idx="31">
                  <c:v>-8.1780000000000008</c:v>
                </c:pt>
                <c:pt idx="32">
                  <c:v>-8.1669999999999998</c:v>
                </c:pt>
                <c:pt idx="33">
                  <c:v>-8.19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'Mesures  Delta C13'!$G$4</c:f>
              <c:strCache>
                <c:ptCount val="1"/>
                <c:pt idx="0">
                  <c:v>SAM</c:v>
                </c:pt>
              </c:strCache>
            </c:strRef>
          </c:tx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C13'!$G$5:$G$38</c:f>
              <c:numCache>
                <c:formatCode>General</c:formatCode>
                <c:ptCount val="34"/>
                <c:pt idx="10">
                  <c:v>-7.593</c:v>
                </c:pt>
                <c:pt idx="11">
                  <c:v>-7.6529999999999996</c:v>
                </c:pt>
                <c:pt idx="12">
                  <c:v>-7.6710000000000003</c:v>
                </c:pt>
                <c:pt idx="13">
                  <c:v>-7.74</c:v>
                </c:pt>
                <c:pt idx="14">
                  <c:v>-7.7549999999999999</c:v>
                </c:pt>
                <c:pt idx="15">
                  <c:v>-7.7729999999999997</c:v>
                </c:pt>
                <c:pt idx="16">
                  <c:v>-7.7489999999999997</c:v>
                </c:pt>
                <c:pt idx="17">
                  <c:v>-7.7809999999999997</c:v>
                </c:pt>
                <c:pt idx="18">
                  <c:v>-7.7779999999999996</c:v>
                </c:pt>
                <c:pt idx="19">
                  <c:v>-7.8029999999999999</c:v>
                </c:pt>
                <c:pt idx="20">
                  <c:v>-7.8449999999999998</c:v>
                </c:pt>
                <c:pt idx="21">
                  <c:v>-7.8730000000000002</c:v>
                </c:pt>
                <c:pt idx="22">
                  <c:v>-7.8869999999999996</c:v>
                </c:pt>
                <c:pt idx="23">
                  <c:v>-7.9470000000000001</c:v>
                </c:pt>
                <c:pt idx="24">
                  <c:v>-7.9880000000000004</c:v>
                </c:pt>
                <c:pt idx="25">
                  <c:v>-7.9779999999999998</c:v>
                </c:pt>
                <c:pt idx="26">
                  <c:v>-7.9880000000000004</c:v>
                </c:pt>
                <c:pt idx="27">
                  <c:v>-8.0180000000000007</c:v>
                </c:pt>
                <c:pt idx="28">
                  <c:v>-8.0719999999999992</c:v>
                </c:pt>
                <c:pt idx="29">
                  <c:v>-8.1080000000000005</c:v>
                </c:pt>
                <c:pt idx="30">
                  <c:v>-8.1280000000000001</c:v>
                </c:pt>
                <c:pt idx="31">
                  <c:v>-8.1389999999999993</c:v>
                </c:pt>
                <c:pt idx="32">
                  <c:v>-8.1349999999999998</c:v>
                </c:pt>
                <c:pt idx="33">
                  <c:v>-8.15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'Mesures  Delta C13'!$H$4</c:f>
              <c:strCache>
                <c:ptCount val="1"/>
                <c:pt idx="0">
                  <c:v>CHR</c:v>
                </c:pt>
              </c:strCache>
            </c:strRef>
          </c:tx>
          <c:spPr>
            <a:ln w="476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C13'!$H$5:$H$38</c:f>
              <c:numCache>
                <c:formatCode>General</c:formatCode>
                <c:ptCount val="34"/>
                <c:pt idx="3">
                  <c:v>-7.4880000000000004</c:v>
                </c:pt>
                <c:pt idx="4">
                  <c:v>-7.5209999999999999</c:v>
                </c:pt>
                <c:pt idx="5">
                  <c:v>-7.6029999999999998</c:v>
                </c:pt>
                <c:pt idx="6">
                  <c:v>-7.5880000000000001</c:v>
                </c:pt>
                <c:pt idx="7">
                  <c:v>-7.6239999999999997</c:v>
                </c:pt>
                <c:pt idx="8">
                  <c:v>-7.673</c:v>
                </c:pt>
                <c:pt idx="9">
                  <c:v>-7.6589999999999998</c:v>
                </c:pt>
                <c:pt idx="10">
                  <c:v>-7.6390000000000002</c:v>
                </c:pt>
                <c:pt idx="11">
                  <c:v>-7.6079999999999997</c:v>
                </c:pt>
                <c:pt idx="12">
                  <c:v>-7.6829999999999998</c:v>
                </c:pt>
                <c:pt idx="13">
                  <c:v>-7.7750000000000004</c:v>
                </c:pt>
                <c:pt idx="14">
                  <c:v>-7.7930000000000001</c:v>
                </c:pt>
                <c:pt idx="15">
                  <c:v>-7.7830000000000004</c:v>
                </c:pt>
                <c:pt idx="16">
                  <c:v>-7.7590000000000003</c:v>
                </c:pt>
                <c:pt idx="17">
                  <c:v>-7.8090000000000002</c:v>
                </c:pt>
                <c:pt idx="18">
                  <c:v>-7.8029999999999999</c:v>
                </c:pt>
                <c:pt idx="19">
                  <c:v>-7.8559999999999999</c:v>
                </c:pt>
                <c:pt idx="20">
                  <c:v>-7.9009999999999998</c:v>
                </c:pt>
                <c:pt idx="21">
                  <c:v>-7.9139999999999997</c:v>
                </c:pt>
                <c:pt idx="22">
                  <c:v>-7.9409999999999998</c:v>
                </c:pt>
                <c:pt idx="23">
                  <c:v>-8.0289999999999999</c:v>
                </c:pt>
                <c:pt idx="24">
                  <c:v>-8.032</c:v>
                </c:pt>
                <c:pt idx="25">
                  <c:v>-8.0500000000000007</c:v>
                </c:pt>
                <c:pt idx="26">
                  <c:v>-8.0649999999999995</c:v>
                </c:pt>
                <c:pt idx="27">
                  <c:v>-8.08</c:v>
                </c:pt>
                <c:pt idx="28">
                  <c:v>-8.0779999999999994</c:v>
                </c:pt>
                <c:pt idx="29">
                  <c:v>-8.1329999999999991</c:v>
                </c:pt>
                <c:pt idx="30">
                  <c:v>-8.1590000000000007</c:v>
                </c:pt>
                <c:pt idx="31">
                  <c:v>-8.1910000000000007</c:v>
                </c:pt>
                <c:pt idx="32">
                  <c:v>-8.1669999999999998</c:v>
                </c:pt>
                <c:pt idx="33">
                  <c:v>-8.1760000000000002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'Mesures  Delta C13'!$I$4</c:f>
              <c:strCache>
                <c:ptCount val="1"/>
                <c:pt idx="0">
                  <c:v>KUM</c:v>
                </c:pt>
              </c:strCache>
            </c:strRef>
          </c:tx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C13'!$I$5:$I$38</c:f>
              <c:numCache>
                <c:formatCode>General</c:formatCode>
                <c:ptCount val="34"/>
                <c:pt idx="6">
                  <c:v>-7.6029999999999998</c:v>
                </c:pt>
                <c:pt idx="7">
                  <c:v>-7.63</c:v>
                </c:pt>
                <c:pt idx="8">
                  <c:v>-7.6639999999999997</c:v>
                </c:pt>
                <c:pt idx="9">
                  <c:v>-7.7060000000000004</c:v>
                </c:pt>
                <c:pt idx="10">
                  <c:v>-7.7060000000000004</c:v>
                </c:pt>
                <c:pt idx="11">
                  <c:v>-7.7160000000000002</c:v>
                </c:pt>
                <c:pt idx="12">
                  <c:v>-7.7679999999999998</c:v>
                </c:pt>
                <c:pt idx="13">
                  <c:v>-7.8460000000000001</c:v>
                </c:pt>
                <c:pt idx="14">
                  <c:v>-7.8609999999999998</c:v>
                </c:pt>
                <c:pt idx="15">
                  <c:v>-7.9029999999999996</c:v>
                </c:pt>
                <c:pt idx="16">
                  <c:v>-7.867</c:v>
                </c:pt>
                <c:pt idx="17">
                  <c:v>-7.89</c:v>
                </c:pt>
                <c:pt idx="18">
                  <c:v>-7.8760000000000003</c:v>
                </c:pt>
                <c:pt idx="19">
                  <c:v>-7.9219999999999997</c:v>
                </c:pt>
                <c:pt idx="20">
                  <c:v>-7.9320000000000004</c:v>
                </c:pt>
                <c:pt idx="21">
                  <c:v>-7.9870000000000001</c:v>
                </c:pt>
                <c:pt idx="22">
                  <c:v>-7.9980000000000002</c:v>
                </c:pt>
                <c:pt idx="23">
                  <c:v>-8.0879999999999992</c:v>
                </c:pt>
                <c:pt idx="24">
                  <c:v>-8.0850000000000009</c:v>
                </c:pt>
                <c:pt idx="25">
                  <c:v>-8.1029999999999998</c:v>
                </c:pt>
                <c:pt idx="26">
                  <c:v>-8.1059999999999999</c:v>
                </c:pt>
                <c:pt idx="27">
                  <c:v>-8.1170000000000009</c:v>
                </c:pt>
                <c:pt idx="28">
                  <c:v>-8.1750000000000007</c:v>
                </c:pt>
                <c:pt idx="29">
                  <c:v>-8.1829999999999998</c:v>
                </c:pt>
                <c:pt idx="30">
                  <c:v>-8.2080000000000002</c:v>
                </c:pt>
                <c:pt idx="31">
                  <c:v>-8.2479999999999993</c:v>
                </c:pt>
                <c:pt idx="32">
                  <c:v>-8.2629999999999999</c:v>
                </c:pt>
                <c:pt idx="33">
                  <c:v>-8.27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'Mesures  Delta C13'!$J$4</c:f>
              <c:strCache>
                <c:ptCount val="1"/>
                <c:pt idx="0">
                  <c:v>MLO</c:v>
                </c:pt>
              </c:strCache>
            </c:strRef>
          </c:tx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C13'!$J$5:$J$38</c:f>
              <c:numCache>
                <c:formatCode>General</c:formatCode>
                <c:ptCount val="34"/>
                <c:pt idx="6">
                  <c:v>-7.593</c:v>
                </c:pt>
                <c:pt idx="7">
                  <c:v>-7.6040000000000001</c:v>
                </c:pt>
                <c:pt idx="8">
                  <c:v>-7.6580000000000004</c:v>
                </c:pt>
                <c:pt idx="9">
                  <c:v>-7.7190000000000003</c:v>
                </c:pt>
                <c:pt idx="10">
                  <c:v>-7.681</c:v>
                </c:pt>
                <c:pt idx="11">
                  <c:v>-7.6479999999999997</c:v>
                </c:pt>
                <c:pt idx="12">
                  <c:v>-7.7080000000000002</c:v>
                </c:pt>
                <c:pt idx="13">
                  <c:v>-7.7830000000000004</c:v>
                </c:pt>
                <c:pt idx="14">
                  <c:v>-7.8040000000000003</c:v>
                </c:pt>
                <c:pt idx="15">
                  <c:v>-7.843</c:v>
                </c:pt>
                <c:pt idx="16">
                  <c:v>-7.8159999999999998</c:v>
                </c:pt>
                <c:pt idx="17">
                  <c:v>-7.8380000000000001</c:v>
                </c:pt>
                <c:pt idx="18">
                  <c:v>-7.8040000000000003</c:v>
                </c:pt>
                <c:pt idx="19">
                  <c:v>-7.8529999999999998</c:v>
                </c:pt>
                <c:pt idx="20">
                  <c:v>-7.8840000000000003</c:v>
                </c:pt>
                <c:pt idx="21">
                  <c:v>-7.9359999999999999</c:v>
                </c:pt>
                <c:pt idx="22">
                  <c:v>-7.952</c:v>
                </c:pt>
                <c:pt idx="23">
                  <c:v>-8.048</c:v>
                </c:pt>
                <c:pt idx="24">
                  <c:v>-8.0350000000000001</c:v>
                </c:pt>
                <c:pt idx="25">
                  <c:v>-8.0519999999999996</c:v>
                </c:pt>
                <c:pt idx="26">
                  <c:v>-8.0640000000000001</c:v>
                </c:pt>
                <c:pt idx="27">
                  <c:v>-8.077</c:v>
                </c:pt>
                <c:pt idx="28">
                  <c:v>-8.1609999999999996</c:v>
                </c:pt>
                <c:pt idx="29">
                  <c:v>-8.1859999999999999</c:v>
                </c:pt>
                <c:pt idx="30">
                  <c:v>-8.2159999999999993</c:v>
                </c:pt>
                <c:pt idx="31">
                  <c:v>-8.2379999999999995</c:v>
                </c:pt>
                <c:pt idx="32">
                  <c:v>-8.2460000000000004</c:v>
                </c:pt>
                <c:pt idx="33">
                  <c:v>-8.2430000000000003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'Mesures  Delta C13'!$K$4</c:f>
              <c:strCache>
                <c:ptCount val="1"/>
                <c:pt idx="0">
                  <c:v>BAJA</c:v>
                </c:pt>
              </c:strCache>
            </c:strRef>
          </c:tx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C13'!$K$5:$K$38</c:f>
              <c:numCache>
                <c:formatCode>General</c:formatCode>
                <c:ptCount val="34"/>
                <c:pt idx="22">
                  <c:v>-8.0429999999999993</c:v>
                </c:pt>
                <c:pt idx="23">
                  <c:v>-8.1069999999999993</c:v>
                </c:pt>
                <c:pt idx="24">
                  <c:v>-8.1489999999999991</c:v>
                </c:pt>
                <c:pt idx="25">
                  <c:v>-8.15</c:v>
                </c:pt>
                <c:pt idx="26">
                  <c:v>-8.16</c:v>
                </c:pt>
                <c:pt idx="27">
                  <c:v>-8.1579999999999995</c:v>
                </c:pt>
                <c:pt idx="28">
                  <c:v>-8.266</c:v>
                </c:pt>
                <c:pt idx="29">
                  <c:v>-8.2349999999999994</c:v>
                </c:pt>
                <c:pt idx="30">
                  <c:v>-8.2929999999999993</c:v>
                </c:pt>
                <c:pt idx="31">
                  <c:v>-8.3249999999999993</c:v>
                </c:pt>
                <c:pt idx="32">
                  <c:v>-8.34</c:v>
                </c:pt>
                <c:pt idx="33">
                  <c:v>-8.3640000000000008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'Mesures  Delta C13'!$L$4</c:f>
              <c:strCache>
                <c:ptCount val="1"/>
                <c:pt idx="0">
                  <c:v>LJO</c:v>
                </c:pt>
              </c:strCache>
            </c:strRef>
          </c:tx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C13'!$L$5:$L$38</c:f>
              <c:numCache>
                <c:formatCode>General</c:formatCode>
                <c:ptCount val="34"/>
                <c:pt idx="4">
                  <c:v>-7.6929999999999996</c:v>
                </c:pt>
                <c:pt idx="5">
                  <c:v>-7.6959999999999997</c:v>
                </c:pt>
                <c:pt idx="6">
                  <c:v>-7.7169999999999996</c:v>
                </c:pt>
                <c:pt idx="7">
                  <c:v>-7.7149999999999999</c:v>
                </c:pt>
                <c:pt idx="8">
                  <c:v>-7.74</c:v>
                </c:pt>
                <c:pt idx="9">
                  <c:v>-7.8159999999999998</c:v>
                </c:pt>
                <c:pt idx="10">
                  <c:v>-7.7430000000000003</c:v>
                </c:pt>
                <c:pt idx="11">
                  <c:v>-7.6970000000000001</c:v>
                </c:pt>
                <c:pt idx="12">
                  <c:v>-7.7729999999999997</c:v>
                </c:pt>
                <c:pt idx="13">
                  <c:v>-7.8710000000000004</c:v>
                </c:pt>
                <c:pt idx="14">
                  <c:v>-7.8719999999999999</c:v>
                </c:pt>
                <c:pt idx="15">
                  <c:v>-7.89</c:v>
                </c:pt>
                <c:pt idx="16">
                  <c:v>-7.92</c:v>
                </c:pt>
                <c:pt idx="17">
                  <c:v>-7.9109999999999996</c:v>
                </c:pt>
                <c:pt idx="18">
                  <c:v>-7.8879999999999999</c:v>
                </c:pt>
                <c:pt idx="19">
                  <c:v>-7.952</c:v>
                </c:pt>
                <c:pt idx="20">
                  <c:v>-8.0169999999999995</c:v>
                </c:pt>
                <c:pt idx="21">
                  <c:v>-8.0359999999999996</c:v>
                </c:pt>
                <c:pt idx="22">
                  <c:v>-8.0180000000000007</c:v>
                </c:pt>
                <c:pt idx="23">
                  <c:v>-8.1080000000000005</c:v>
                </c:pt>
                <c:pt idx="24">
                  <c:v>-8.1280000000000001</c:v>
                </c:pt>
                <c:pt idx="25">
                  <c:v>-8.093</c:v>
                </c:pt>
                <c:pt idx="26">
                  <c:v>-8.1050000000000004</c:v>
                </c:pt>
                <c:pt idx="27">
                  <c:v>-8.1389999999999993</c:v>
                </c:pt>
                <c:pt idx="28">
                  <c:v>-8.218</c:v>
                </c:pt>
                <c:pt idx="29">
                  <c:v>-8.2279999999999998</c:v>
                </c:pt>
                <c:pt idx="30">
                  <c:v>-8.2579999999999991</c:v>
                </c:pt>
                <c:pt idx="31">
                  <c:v>-8.3160000000000007</c:v>
                </c:pt>
                <c:pt idx="32">
                  <c:v>-8.32</c:v>
                </c:pt>
                <c:pt idx="33">
                  <c:v>-8.3330000000000002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'Mesures  Delta C13'!$M$4</c:f>
              <c:strCache>
                <c:ptCount val="1"/>
                <c:pt idx="0">
                  <c:v>PTB</c:v>
                </c:pt>
              </c:strCache>
            </c:strRef>
          </c:tx>
          <c:spPr>
            <a:ln w="508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C13'!$M$5:$M$38</c:f>
              <c:numCache>
                <c:formatCode>General</c:formatCode>
                <c:ptCount val="34"/>
                <c:pt idx="8">
                  <c:v>-7.7779999999999996</c:v>
                </c:pt>
                <c:pt idx="9">
                  <c:v>-7.8479999999999999</c:v>
                </c:pt>
                <c:pt idx="10">
                  <c:v>-7.8380000000000001</c:v>
                </c:pt>
                <c:pt idx="11">
                  <c:v>-7.8460000000000001</c:v>
                </c:pt>
                <c:pt idx="12">
                  <c:v>-7.8630000000000004</c:v>
                </c:pt>
                <c:pt idx="13">
                  <c:v>-7.9779999999999998</c:v>
                </c:pt>
                <c:pt idx="14">
                  <c:v>-8.0640000000000001</c:v>
                </c:pt>
                <c:pt idx="15">
                  <c:v>-8.048</c:v>
                </c:pt>
                <c:pt idx="16">
                  <c:v>-8.0389999999999997</c:v>
                </c:pt>
                <c:pt idx="17">
                  <c:v>-8.0050000000000008</c:v>
                </c:pt>
                <c:pt idx="18">
                  <c:v>-8.0030000000000001</c:v>
                </c:pt>
                <c:pt idx="19">
                  <c:v>-8.0120000000000005</c:v>
                </c:pt>
                <c:pt idx="20">
                  <c:v>-8.048</c:v>
                </c:pt>
                <c:pt idx="21">
                  <c:v>-8.1080000000000005</c:v>
                </c:pt>
                <c:pt idx="22">
                  <c:v>-8.1180000000000003</c:v>
                </c:pt>
                <c:pt idx="23">
                  <c:v>-8.157</c:v>
                </c:pt>
                <c:pt idx="24">
                  <c:v>-8.202</c:v>
                </c:pt>
                <c:pt idx="25">
                  <c:v>-8.2080000000000002</c:v>
                </c:pt>
                <c:pt idx="26">
                  <c:v>-8.218</c:v>
                </c:pt>
                <c:pt idx="27">
                  <c:v>-8.2449999999999992</c:v>
                </c:pt>
                <c:pt idx="28">
                  <c:v>-8.3000000000000007</c:v>
                </c:pt>
                <c:pt idx="29">
                  <c:v>-8.266</c:v>
                </c:pt>
                <c:pt idx="30">
                  <c:v>-8.3170000000000002</c:v>
                </c:pt>
                <c:pt idx="31">
                  <c:v>-8.3729999999999993</c:v>
                </c:pt>
                <c:pt idx="32">
                  <c:v>-8.3510000000000009</c:v>
                </c:pt>
                <c:pt idx="33">
                  <c:v>-8.4030000000000005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'Mesures  Delta C13'!$N$4</c:f>
              <c:strCache>
                <c:ptCount val="1"/>
                <c:pt idx="0">
                  <c:v>ALT</c:v>
                </c:pt>
              </c:strCache>
            </c:strRef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'Mesures  Delta C13'!$B$5:$B$38</c:f>
              <c:numCache>
                <c:formatCode>General</c:formatCode>
                <c:ptCount val="3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</c:numCache>
            </c:numRef>
          </c:xVal>
          <c:yVal>
            <c:numRef>
              <c:f>'Mesures  Delta C13'!$N$5:$N$38</c:f>
              <c:numCache>
                <c:formatCode>General</c:formatCode>
                <c:ptCount val="34"/>
                <c:pt idx="11">
                  <c:v>-7.8250000000000002</c:v>
                </c:pt>
                <c:pt idx="12">
                  <c:v>-7.8470000000000004</c:v>
                </c:pt>
                <c:pt idx="13">
                  <c:v>-7.9710000000000001</c:v>
                </c:pt>
                <c:pt idx="14">
                  <c:v>-8.0340000000000007</c:v>
                </c:pt>
                <c:pt idx="15">
                  <c:v>-8.0299999999999994</c:v>
                </c:pt>
                <c:pt idx="16">
                  <c:v>-7.9829999999999997</c:v>
                </c:pt>
                <c:pt idx="17">
                  <c:v>-8.016</c:v>
                </c:pt>
                <c:pt idx="18">
                  <c:v>-7.96</c:v>
                </c:pt>
                <c:pt idx="19">
                  <c:v>-8.0060000000000002</c:v>
                </c:pt>
                <c:pt idx="20">
                  <c:v>-8.0329999999999995</c:v>
                </c:pt>
                <c:pt idx="21">
                  <c:v>-8.1059999999999999</c:v>
                </c:pt>
                <c:pt idx="22">
                  <c:v>-8.093</c:v>
                </c:pt>
                <c:pt idx="23">
                  <c:v>-8.1590000000000007</c:v>
                </c:pt>
                <c:pt idx="24">
                  <c:v>-8.1959999999999997</c:v>
                </c:pt>
                <c:pt idx="25">
                  <c:v>-8.1880000000000006</c:v>
                </c:pt>
                <c:pt idx="26">
                  <c:v>-8.1950000000000003</c:v>
                </c:pt>
                <c:pt idx="27">
                  <c:v>-8.2129999999999992</c:v>
                </c:pt>
                <c:pt idx="28">
                  <c:v>-8.3149999999999995</c:v>
                </c:pt>
                <c:pt idx="29">
                  <c:v>-8.2949999999999999</c:v>
                </c:pt>
                <c:pt idx="30">
                  <c:v>-8.3290000000000006</c:v>
                </c:pt>
                <c:pt idx="31">
                  <c:v>-8.3659999999999997</c:v>
                </c:pt>
                <c:pt idx="32">
                  <c:v>-8.3580000000000005</c:v>
                </c:pt>
                <c:pt idx="33">
                  <c:v>-8.3949999999999996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25184"/>
        <c:axId val="124125760"/>
      </c:scatterChart>
      <c:valAx>
        <c:axId val="124125184"/>
        <c:scaling>
          <c:orientation val="minMax"/>
          <c:min val="1975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125760"/>
        <c:crosses val="autoZero"/>
        <c:crossBetween val="midCat"/>
      </c:valAx>
      <c:valAx>
        <c:axId val="12412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125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9985823689846986E-2"/>
          <c:y val="0.20398970797941596"/>
          <c:w val="8.075938281687392E-2"/>
          <c:h val="0.6924322648645298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Delta 13 moyen  (11 Observatoires SIO)</a:t>
            </a:r>
          </a:p>
        </c:rich>
      </c:tx>
      <c:layout>
        <c:manualLayout>
          <c:xMode val="edge"/>
          <c:yMode val="edge"/>
          <c:x val="0.35749300535385298"/>
          <c:y val="1.8518563662514319E-2"/>
        </c:manualLayout>
      </c:layout>
      <c:overlay val="1"/>
      <c:spPr>
        <a:solidFill>
          <a:schemeClr val="accent6">
            <a:lumMod val="40000"/>
            <a:lumOff val="60000"/>
          </a:schemeClr>
        </a:solidFill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'Mesures  Delta C13'!$B$8:$B$39</c:f>
              <c:numCache>
                <c:formatCode>General</c:formatCode>
                <c:ptCount val="3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</c:numCache>
            </c:numRef>
          </c:xVal>
          <c:yVal>
            <c:numRef>
              <c:f>'Mesures  Delta C13'!$C$8:$C$39</c:f>
              <c:numCache>
                <c:formatCode>0.000</c:formatCode>
                <c:ptCount val="32"/>
                <c:pt idx="0">
                  <c:v>-7.4909999999999997</c:v>
                </c:pt>
                <c:pt idx="1">
                  <c:v>-7.5629999999999997</c:v>
                </c:pt>
                <c:pt idx="2">
                  <c:v>-7.6146666666666674</c:v>
                </c:pt>
                <c:pt idx="3">
                  <c:v>-7.6118000000000006</c:v>
                </c:pt>
                <c:pt idx="4">
                  <c:v>-7.6201999999999996</c:v>
                </c:pt>
                <c:pt idx="5">
                  <c:v>-7.6905000000000001</c:v>
                </c:pt>
                <c:pt idx="6">
                  <c:v>-7.7356666666666669</c:v>
                </c:pt>
                <c:pt idx="7">
                  <c:v>-7.6838750000000005</c:v>
                </c:pt>
                <c:pt idx="8">
                  <c:v>-7.6866000000000012</c:v>
                </c:pt>
                <c:pt idx="9">
                  <c:v>-7.736699999999999</c:v>
                </c:pt>
                <c:pt idx="10">
                  <c:v>-7.8218000000000005</c:v>
                </c:pt>
                <c:pt idx="11">
                  <c:v>-7.8522000000000007</c:v>
                </c:pt>
                <c:pt idx="12">
                  <c:v>-7.8611999999999993</c:v>
                </c:pt>
                <c:pt idx="13">
                  <c:v>-7.8421000000000003</c:v>
                </c:pt>
                <c:pt idx="14">
                  <c:v>-7.8609000000000009</c:v>
                </c:pt>
                <c:pt idx="15">
                  <c:v>-7.8423999999999996</c:v>
                </c:pt>
                <c:pt idx="16">
                  <c:v>-7.8831999999999995</c:v>
                </c:pt>
                <c:pt idx="17">
                  <c:v>-7.9159000000000006</c:v>
                </c:pt>
                <c:pt idx="18">
                  <c:v>-7.9557000000000002</c:v>
                </c:pt>
                <c:pt idx="19">
                  <c:v>-7.9692727272727266</c:v>
                </c:pt>
                <c:pt idx="20">
                  <c:v>-8.0478181818181831</c:v>
                </c:pt>
                <c:pt idx="21">
                  <c:v>-8.0719090909090898</c:v>
                </c:pt>
                <c:pt idx="22">
                  <c:v>-8.0688181818181839</c:v>
                </c:pt>
                <c:pt idx="23">
                  <c:v>-8.0772727272727263</c:v>
                </c:pt>
                <c:pt idx="24">
                  <c:v>-8.1030909090909091</c:v>
                </c:pt>
                <c:pt idx="25">
                  <c:v>-8.161363636363637</c:v>
                </c:pt>
                <c:pt idx="26">
                  <c:v>-8.1768181818181809</c:v>
                </c:pt>
                <c:pt idx="27">
                  <c:v>-8.2076363636363627</c:v>
                </c:pt>
                <c:pt idx="28">
                  <c:v>-8.2414545454545465</c:v>
                </c:pt>
                <c:pt idx="29">
                  <c:v>-8.2401818181818172</c:v>
                </c:pt>
                <c:pt idx="30">
                  <c:v>-8.2675999999999998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29216"/>
        <c:axId val="124129792"/>
      </c:scatterChart>
      <c:valAx>
        <c:axId val="124129216"/>
        <c:scaling>
          <c:orientation val="minMax"/>
          <c:max val="2010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129792"/>
        <c:crosses val="autoZero"/>
        <c:crossBetween val="midCat"/>
      </c:valAx>
      <c:valAx>
        <c:axId val="124129792"/>
        <c:scaling>
          <c:orientation val="minMax"/>
        </c:scaling>
        <c:delete val="0"/>
        <c:axPos val="l"/>
        <c:majorGridlines/>
        <c:numFmt formatCode="0.0_ ;\-0.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129216"/>
        <c:crosses val="autoZero"/>
        <c:crossBetween val="midCat"/>
      </c:valAx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800" b="1" i="0" u="none" strike="noStrike" baseline="0">
                <a:solidFill>
                  <a:srgbClr val="000000"/>
                </a:solidFill>
                <a:latin typeface="Calibri"/>
              </a:rPr>
              <a:t>Emissions anthropiques CO</a:t>
            </a: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</a:rPr>
              <a:t>2</a:t>
            </a:r>
            <a:r>
              <a:rPr lang="fr-FR" sz="1800" b="1" i="0" u="none" strike="noStrike" baseline="0">
                <a:solidFill>
                  <a:srgbClr val="000000"/>
                </a:solidFill>
                <a:latin typeface="Calibri"/>
              </a:rPr>
              <a:t>  GT/an </a:t>
            </a:r>
          </a:p>
        </c:rich>
      </c:tx>
      <c:layout>
        <c:manualLayout>
          <c:xMode val="edge"/>
          <c:yMode val="edge"/>
          <c:x val="8.9097635547162601E-2"/>
          <c:y val="3.2488675402061226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4.2440318302387266E-2"/>
          <c:y val="2.9017857142857151E-2"/>
          <c:w val="0.921750663129975"/>
          <c:h val="0.9040178571428571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xVal>
            <c:numRef>
              <c:f>'CO2 anthropique'!$A$5:$A$58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'CO2 anthropique'!$C$5:$C$58</c:f>
              <c:numCache>
                <c:formatCode>General</c:formatCode>
                <c:ptCount val="5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 formatCode="0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13</c:v>
                </c:pt>
                <c:pt idx="25">
                  <c:v>13</c:v>
                </c:pt>
                <c:pt idx="26">
                  <c:v>14</c:v>
                </c:pt>
                <c:pt idx="27">
                  <c:v>14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24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27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32096"/>
        <c:axId val="124132672"/>
      </c:scatterChart>
      <c:valAx>
        <c:axId val="124132096"/>
        <c:scaling>
          <c:orientation val="minMax"/>
          <c:min val="196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132672"/>
        <c:crosses val="autoZero"/>
        <c:crossBetween val="midCat"/>
      </c:valAx>
      <c:valAx>
        <c:axId val="124132672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132096"/>
        <c:crosses val="autoZero"/>
        <c:crossBetween val="midCat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600" b="1" i="0" u="none" strike="noStrike" baseline="0">
                <a:solidFill>
                  <a:srgbClr val="000000"/>
                </a:solidFill>
                <a:latin typeface="Calibri"/>
              </a:rPr>
              <a:t>Emissions anthropiques CO</a:t>
            </a: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2</a:t>
            </a:r>
            <a:r>
              <a:rPr lang="fr-FR" sz="1600" b="1" i="0" u="none" strike="noStrike" baseline="0">
                <a:solidFill>
                  <a:srgbClr val="000000"/>
                </a:solidFill>
                <a:latin typeface="Calibri"/>
              </a:rPr>
              <a:t> en  ppm/an</a:t>
            </a:r>
          </a:p>
        </c:rich>
      </c:tx>
      <c:layout>
        <c:manualLayout>
          <c:xMode val="edge"/>
          <c:yMode val="edge"/>
          <c:x val="0.37836422790901142"/>
          <c:y val="0.6876819374850871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7.370933701624427E-2"/>
          <c:y val="4.8561652931530232E-2"/>
          <c:w val="0.90460936477428511"/>
          <c:h val="0.86046035805626608"/>
        </c:manualLayout>
      </c:layout>
      <c:scatterChart>
        <c:scatterStyle val="smoothMarker"/>
        <c:varyColors val="0"/>
        <c:ser>
          <c:idx val="2"/>
          <c:order val="0"/>
          <c:spPr>
            <a:ln w="34925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xVal>
            <c:numRef>
              <c:f>'CO2 anthropique'!$A$5:$A$58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'CO2 anthropique'!$D$5:$D$58</c:f>
              <c:numCache>
                <c:formatCode>0.00</c:formatCode>
                <c:ptCount val="54"/>
                <c:pt idx="0">
                  <c:v>0.64102564102564108</c:v>
                </c:pt>
                <c:pt idx="1">
                  <c:v>0.64102564102564108</c:v>
                </c:pt>
                <c:pt idx="2">
                  <c:v>0.64102564102564108</c:v>
                </c:pt>
                <c:pt idx="3">
                  <c:v>0.76923076923076927</c:v>
                </c:pt>
                <c:pt idx="4">
                  <c:v>0.76923076923076927</c:v>
                </c:pt>
                <c:pt idx="5">
                  <c:v>0.76923076923076927</c:v>
                </c:pt>
                <c:pt idx="6">
                  <c:v>0.89743589743589747</c:v>
                </c:pt>
                <c:pt idx="7">
                  <c:v>0.89743589743589747</c:v>
                </c:pt>
                <c:pt idx="8">
                  <c:v>0.89743589743589747</c:v>
                </c:pt>
                <c:pt idx="9">
                  <c:v>1.0256410256410258</c:v>
                </c:pt>
                <c:pt idx="10">
                  <c:v>1.153846153846154</c:v>
                </c:pt>
                <c:pt idx="11">
                  <c:v>1.153846153846154</c:v>
                </c:pt>
                <c:pt idx="12">
                  <c:v>1.2820512820512822</c:v>
                </c:pt>
                <c:pt idx="13">
                  <c:v>1.2820512820512822</c:v>
                </c:pt>
                <c:pt idx="14">
                  <c:v>1.2820512820512822</c:v>
                </c:pt>
                <c:pt idx="15">
                  <c:v>1.2820512820512822</c:v>
                </c:pt>
                <c:pt idx="16">
                  <c:v>1.4102564102564104</c:v>
                </c:pt>
                <c:pt idx="17">
                  <c:v>1.4102564102564104</c:v>
                </c:pt>
                <c:pt idx="18">
                  <c:v>1.5384615384615385</c:v>
                </c:pt>
                <c:pt idx="19">
                  <c:v>1.6666666666666667</c:v>
                </c:pt>
                <c:pt idx="20">
                  <c:v>1.5384615384615385</c:v>
                </c:pt>
                <c:pt idx="21">
                  <c:v>1.5384615384615385</c:v>
                </c:pt>
                <c:pt idx="22">
                  <c:v>1.5384615384615385</c:v>
                </c:pt>
                <c:pt idx="23">
                  <c:v>1.5384615384615385</c:v>
                </c:pt>
                <c:pt idx="24">
                  <c:v>1.6666666666666667</c:v>
                </c:pt>
                <c:pt idx="25">
                  <c:v>1.6666666666666667</c:v>
                </c:pt>
                <c:pt idx="26">
                  <c:v>1.7948717948717949</c:v>
                </c:pt>
                <c:pt idx="27">
                  <c:v>1.7948717948717949</c:v>
                </c:pt>
                <c:pt idx="28">
                  <c:v>1.9230769230769231</c:v>
                </c:pt>
                <c:pt idx="29">
                  <c:v>1.9230769230769231</c:v>
                </c:pt>
                <c:pt idx="30">
                  <c:v>1.9230769230769231</c:v>
                </c:pt>
                <c:pt idx="31">
                  <c:v>2.0512820512820515</c:v>
                </c:pt>
                <c:pt idx="32">
                  <c:v>2.3076923076923079</c:v>
                </c:pt>
                <c:pt idx="33">
                  <c:v>2.3076923076923079</c:v>
                </c:pt>
                <c:pt idx="34">
                  <c:v>2.3076923076923079</c:v>
                </c:pt>
                <c:pt idx="35">
                  <c:v>2.4358974358974361</c:v>
                </c:pt>
                <c:pt idx="36">
                  <c:v>2.4358974358974361</c:v>
                </c:pt>
                <c:pt idx="37">
                  <c:v>2.4358974358974361</c:v>
                </c:pt>
                <c:pt idx="38">
                  <c:v>2.4358974358974361</c:v>
                </c:pt>
                <c:pt idx="39">
                  <c:v>2.5641025641025643</c:v>
                </c:pt>
                <c:pt idx="40">
                  <c:v>2.5641025641025643</c:v>
                </c:pt>
                <c:pt idx="41">
                  <c:v>2.5641025641025643</c:v>
                </c:pt>
                <c:pt idx="42">
                  <c:v>2.6923076923076925</c:v>
                </c:pt>
                <c:pt idx="43">
                  <c:v>2.8205128205128207</c:v>
                </c:pt>
                <c:pt idx="44">
                  <c:v>3.0769230769230771</c:v>
                </c:pt>
                <c:pt idx="45">
                  <c:v>3.0769230769230771</c:v>
                </c:pt>
                <c:pt idx="46">
                  <c:v>3.2051282051282053</c:v>
                </c:pt>
                <c:pt idx="47">
                  <c:v>3.3333333333333335</c:v>
                </c:pt>
                <c:pt idx="48">
                  <c:v>3.4615384615384617</c:v>
                </c:pt>
                <c:pt idx="49">
                  <c:v>3.4615384615384617</c:v>
                </c:pt>
                <c:pt idx="50">
                  <c:v>3.7179487179487181</c:v>
                </c:pt>
                <c:pt idx="51">
                  <c:v>3.8461538461538463</c:v>
                </c:pt>
                <c:pt idx="52">
                  <c:v>3.9743589743589745</c:v>
                </c:pt>
                <c:pt idx="53">
                  <c:v>3.9743589743589745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52320"/>
        <c:axId val="124552896"/>
      </c:scatterChart>
      <c:valAx>
        <c:axId val="124552320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552896"/>
        <c:crosses val="autoZero"/>
        <c:crossBetween val="midCat"/>
        <c:majorUnit val="10"/>
      </c:valAx>
      <c:valAx>
        <c:axId val="12455289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552320"/>
        <c:crosses val="autoZero"/>
        <c:crossBetween val="midCat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Scroll" dx="19" fmlaLink="E10" horiz="1" max="200" page="10" val="12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91440</xdr:colOff>
      <xdr:row>3</xdr:row>
      <xdr:rowOff>30480</xdr:rowOff>
    </xdr:from>
    <xdr:to>
      <xdr:col>27</xdr:col>
      <xdr:colOff>396240</xdr:colOff>
      <xdr:row>29</xdr:row>
      <xdr:rowOff>175260</xdr:rowOff>
    </xdr:to>
    <xdr:graphicFrame macro="">
      <xdr:nvGraphicFramePr>
        <xdr:cNvPr id="138298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</xdr:row>
      <xdr:rowOff>297180</xdr:rowOff>
    </xdr:from>
    <xdr:to>
      <xdr:col>17</xdr:col>
      <xdr:colOff>784860</xdr:colOff>
      <xdr:row>29</xdr:row>
      <xdr:rowOff>137160</xdr:rowOff>
    </xdr:to>
    <xdr:graphicFrame macro="">
      <xdr:nvGraphicFramePr>
        <xdr:cNvPr id="138298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434340</xdr:colOff>
      <xdr:row>2</xdr:row>
      <xdr:rowOff>365760</xdr:rowOff>
    </xdr:from>
    <xdr:to>
      <xdr:col>40</xdr:col>
      <xdr:colOff>495300</xdr:colOff>
      <xdr:row>28</xdr:row>
      <xdr:rowOff>106680</xdr:rowOff>
    </xdr:to>
    <xdr:graphicFrame macro="">
      <xdr:nvGraphicFramePr>
        <xdr:cNvPr id="1382984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580749</xdr:colOff>
      <xdr:row>9</xdr:row>
      <xdr:rowOff>11428</xdr:rowOff>
    </xdr:from>
    <xdr:to>
      <xdr:col>23</xdr:col>
      <xdr:colOff>426720</xdr:colOff>
      <xdr:row>12</xdr:row>
      <xdr:rowOff>167639</xdr:rowOff>
    </xdr:to>
    <xdr:sp macro="" textlink="">
      <xdr:nvSpPr>
        <xdr:cNvPr id="5" name="AutoShape 335"/>
        <xdr:cNvSpPr>
          <a:spLocks noChangeArrowheads="1"/>
        </xdr:cNvSpPr>
      </xdr:nvSpPr>
      <xdr:spPr bwMode="auto">
        <a:xfrm>
          <a:off x="16537029" y="1832608"/>
          <a:ext cx="2223411" cy="681991"/>
        </a:xfrm>
        <a:prstGeom prst="upArrowCallout">
          <a:avLst>
            <a:gd name="adj1" fmla="val 13862"/>
            <a:gd name="adj2" fmla="val 19085"/>
            <a:gd name="adj3" fmla="val 15644"/>
            <a:gd name="adj4" fmla="val 58018"/>
          </a:avLst>
        </a:prstGeom>
        <a:solidFill>
          <a:srgbClr val="F2DBDB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l" rtl="0">
            <a:defRPr sz="1000"/>
          </a:pPr>
          <a:r>
            <a:rPr lang="fr-FR" sz="2400" b="1" i="0" u="none" strike="noStrike" baseline="0">
              <a:solidFill>
                <a:srgbClr val="FF0000"/>
              </a:solidFill>
              <a:latin typeface="Calibri"/>
            </a:rPr>
            <a:t> +15% en 30 ans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Calibri"/>
          </a:endParaRPr>
        </a:p>
      </xdr:txBody>
    </xdr:sp>
    <xdr:clientData/>
  </xdr:twoCellAnchor>
  <xdr:twoCellAnchor>
    <xdr:from>
      <xdr:col>33</xdr:col>
      <xdr:colOff>311373</xdr:colOff>
      <xdr:row>21</xdr:row>
      <xdr:rowOff>4629</xdr:rowOff>
    </xdr:from>
    <xdr:to>
      <xdr:col>36</xdr:col>
      <xdr:colOff>133396</xdr:colOff>
      <xdr:row>24</xdr:row>
      <xdr:rowOff>44908</xdr:rowOff>
    </xdr:to>
    <xdr:sp macro="" textlink="">
      <xdr:nvSpPr>
        <xdr:cNvPr id="6" name="AutoShape 335"/>
        <xdr:cNvSpPr>
          <a:spLocks noChangeArrowheads="1"/>
        </xdr:cNvSpPr>
      </xdr:nvSpPr>
      <xdr:spPr bwMode="auto">
        <a:xfrm flipV="1">
          <a:off x="26470833" y="3928929"/>
          <a:ext cx="2199463" cy="566059"/>
        </a:xfrm>
        <a:prstGeom prst="upArrowCallout">
          <a:avLst>
            <a:gd name="adj1" fmla="val 13862"/>
            <a:gd name="adj2" fmla="val 19085"/>
            <a:gd name="adj3" fmla="val 15644"/>
            <a:gd name="adj4" fmla="val 66667"/>
          </a:avLst>
        </a:prstGeom>
        <a:solidFill>
          <a:srgbClr val="F2DBDB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l" rtl="0">
            <a:defRPr sz="1000"/>
          </a:pPr>
          <a:r>
            <a:rPr lang="fr-FR" sz="2000" b="1" i="0" u="none" strike="noStrike" baseline="0">
              <a:solidFill>
                <a:srgbClr val="FF0000"/>
              </a:solidFill>
              <a:latin typeface="Calibri"/>
            </a:rPr>
            <a:t>+0,005% en 30 ans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Calibri"/>
          </a:endParaRPr>
        </a:p>
      </xdr:txBody>
    </xdr:sp>
    <xdr:clientData/>
  </xdr:twoCellAnchor>
  <xdr:twoCellAnchor>
    <xdr:from>
      <xdr:col>16</xdr:col>
      <xdr:colOff>419100</xdr:colOff>
      <xdr:row>34</xdr:row>
      <xdr:rowOff>60960</xdr:rowOff>
    </xdr:from>
    <xdr:to>
      <xdr:col>33</xdr:col>
      <xdr:colOff>525780</xdr:colOff>
      <xdr:row>67</xdr:row>
      <xdr:rowOff>15240</xdr:rowOff>
    </xdr:to>
    <xdr:graphicFrame macro="">
      <xdr:nvGraphicFramePr>
        <xdr:cNvPr id="138298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137160</xdr:colOff>
      <xdr:row>34</xdr:row>
      <xdr:rowOff>60960</xdr:rowOff>
    </xdr:from>
    <xdr:to>
      <xdr:col>16</xdr:col>
      <xdr:colOff>312420</xdr:colOff>
      <xdr:row>67</xdr:row>
      <xdr:rowOff>144780</xdr:rowOff>
    </xdr:to>
    <xdr:graphicFrame macro="">
      <xdr:nvGraphicFramePr>
        <xdr:cNvPr id="1382988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0.08674</cdr:x>
      <cdr:y>0.20905</cdr:y>
    </cdr:from>
    <cdr:to>
      <cdr:x>0.96478</cdr:x>
      <cdr:y>0.33708</cdr:y>
    </cdr:to>
    <cdr:sp macro="" textlink="">
      <cdr:nvSpPr>
        <cdr:cNvPr id="2" name="Forme libre 1"/>
        <cdr:cNvSpPr/>
      </cdr:nvSpPr>
      <cdr:spPr>
        <a:xfrm xmlns:a="http://schemas.openxmlformats.org/drawingml/2006/main" flipV="1">
          <a:off x="719465" y="1522901"/>
          <a:ext cx="7282789" cy="932662"/>
        </a:xfrm>
        <a:custGeom xmlns:a="http://schemas.openxmlformats.org/drawingml/2006/main">
          <a:avLst/>
          <a:gdLst>
            <a:gd name="connsiteX0" fmla="*/ 0 w 6019800"/>
            <a:gd name="connsiteY0" fmla="*/ 382537 h 547637"/>
            <a:gd name="connsiteX1" fmla="*/ 1092200 w 6019800"/>
            <a:gd name="connsiteY1" fmla="*/ 1537 h 547637"/>
            <a:gd name="connsiteX2" fmla="*/ 1384300 w 6019800"/>
            <a:gd name="connsiteY2" fmla="*/ 255537 h 547637"/>
            <a:gd name="connsiteX3" fmla="*/ 2451100 w 6019800"/>
            <a:gd name="connsiteY3" fmla="*/ 433337 h 547637"/>
            <a:gd name="connsiteX4" fmla="*/ 3429000 w 6019800"/>
            <a:gd name="connsiteY4" fmla="*/ 103137 h 547637"/>
            <a:gd name="connsiteX5" fmla="*/ 4241800 w 6019800"/>
            <a:gd name="connsiteY5" fmla="*/ 331737 h 547637"/>
            <a:gd name="connsiteX6" fmla="*/ 4965700 w 6019800"/>
            <a:gd name="connsiteY6" fmla="*/ 77737 h 547637"/>
            <a:gd name="connsiteX7" fmla="*/ 6019800 w 6019800"/>
            <a:gd name="connsiteY7" fmla="*/ 547637 h 5476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6019800" h="547637">
              <a:moveTo>
                <a:pt x="0" y="382537"/>
              </a:moveTo>
              <a:cubicBezTo>
                <a:pt x="430741" y="202620"/>
                <a:pt x="861483" y="22704"/>
                <a:pt x="1092200" y="1537"/>
              </a:cubicBezTo>
              <a:cubicBezTo>
                <a:pt x="1322917" y="-19630"/>
                <a:pt x="1157817" y="183570"/>
                <a:pt x="1384300" y="255537"/>
              </a:cubicBezTo>
              <a:cubicBezTo>
                <a:pt x="1610783" y="327504"/>
                <a:pt x="2110317" y="458737"/>
                <a:pt x="2451100" y="433337"/>
              </a:cubicBezTo>
              <a:cubicBezTo>
                <a:pt x="2791883" y="407937"/>
                <a:pt x="3130550" y="120070"/>
                <a:pt x="3429000" y="103137"/>
              </a:cubicBezTo>
              <a:cubicBezTo>
                <a:pt x="3727450" y="86204"/>
                <a:pt x="3985683" y="335970"/>
                <a:pt x="4241800" y="331737"/>
              </a:cubicBezTo>
              <a:cubicBezTo>
                <a:pt x="4497917" y="327504"/>
                <a:pt x="4669367" y="41754"/>
                <a:pt x="4965700" y="77737"/>
              </a:cubicBezTo>
              <a:cubicBezTo>
                <a:pt x="5262033" y="113720"/>
                <a:pt x="5640916" y="330678"/>
                <a:pt x="6019800" y="547637"/>
              </a:cubicBezTo>
            </a:path>
          </a:pathLst>
        </a:custGeom>
        <a:noFill xmlns:a="http://schemas.openxmlformats.org/drawingml/2006/main"/>
        <a:ln xmlns:a="http://schemas.openxmlformats.org/drawingml/2006/main" w="57150">
          <a:solidFill>
            <a:srgbClr val="0070C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90351</xdr:colOff>
      <xdr:row>2</xdr:row>
      <xdr:rowOff>103415</xdr:rowOff>
    </xdr:from>
    <xdr:to>
      <xdr:col>26</xdr:col>
      <xdr:colOff>349431</xdr:colOff>
      <xdr:row>23</xdr:row>
      <xdr:rowOff>148046</xdr:rowOff>
    </xdr:to>
    <xdr:pic>
      <xdr:nvPicPr>
        <xdr:cNvPr id="1383757" name="Image 2" descr="http://scrippsco2.ucsd.edu/assets/images/co2_station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489"/>
        <a:stretch>
          <a:fillRect/>
        </a:stretch>
      </xdr:blipFill>
      <xdr:spPr bwMode="auto">
        <a:xfrm>
          <a:off x="7895408" y="582386"/>
          <a:ext cx="6529252" cy="394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53340</xdr:colOff>
      <xdr:row>4</xdr:row>
      <xdr:rowOff>30480</xdr:rowOff>
    </xdr:from>
    <xdr:to>
      <xdr:col>11</xdr:col>
      <xdr:colOff>441960</xdr:colOff>
      <xdr:row>6</xdr:row>
      <xdr:rowOff>53340</xdr:rowOff>
    </xdr:to>
    <xdr:sp macro="" textlink="">
      <xdr:nvSpPr>
        <xdr:cNvPr id="3" name="Flèche droite 2"/>
        <xdr:cNvSpPr/>
      </xdr:nvSpPr>
      <xdr:spPr bwMode="auto">
        <a:xfrm>
          <a:off x="2644140" y="876300"/>
          <a:ext cx="4069080" cy="358140"/>
        </a:xfrm>
        <a:prstGeom prst="rightArrow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fr-FR" sz="1200" b="1">
              <a:solidFill>
                <a:srgbClr val="FF0000"/>
              </a:solidFill>
            </a:rPr>
            <a:t>Sud    vers    Nord</a:t>
          </a:r>
        </a:p>
      </xdr:txBody>
    </xdr:sp>
    <xdr:clientData/>
  </xdr:twoCellAnchor>
  <xdr:twoCellAnchor>
    <xdr:from>
      <xdr:col>0</xdr:col>
      <xdr:colOff>259080</xdr:colOff>
      <xdr:row>40</xdr:row>
      <xdr:rowOff>22860</xdr:rowOff>
    </xdr:from>
    <xdr:to>
      <xdr:col>14</xdr:col>
      <xdr:colOff>198120</xdr:colOff>
      <xdr:row>68</xdr:row>
      <xdr:rowOff>167640</xdr:rowOff>
    </xdr:to>
    <xdr:graphicFrame macro="">
      <xdr:nvGraphicFramePr>
        <xdr:cNvPr id="1383759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379911</xdr:colOff>
      <xdr:row>24</xdr:row>
      <xdr:rowOff>148046</xdr:rowOff>
    </xdr:from>
    <xdr:to>
      <xdr:col>27</xdr:col>
      <xdr:colOff>242751</xdr:colOff>
      <xdr:row>53</xdr:row>
      <xdr:rowOff>13063</xdr:rowOff>
    </xdr:to>
    <xdr:graphicFrame macro="">
      <xdr:nvGraphicFramePr>
        <xdr:cNvPr id="1383760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152400</xdr:rowOff>
    </xdr:from>
    <xdr:to>
      <xdr:col>14</xdr:col>
      <xdr:colOff>60960</xdr:colOff>
      <xdr:row>23</xdr:row>
      <xdr:rowOff>22860</xdr:rowOff>
    </xdr:to>
    <xdr:graphicFrame macro="">
      <xdr:nvGraphicFramePr>
        <xdr:cNvPr id="1384818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45720</xdr:colOff>
      <xdr:row>23</xdr:row>
      <xdr:rowOff>160020</xdr:rowOff>
    </xdr:from>
    <xdr:to>
      <xdr:col>17</xdr:col>
      <xdr:colOff>571500</xdr:colOff>
      <xdr:row>60</xdr:row>
      <xdr:rowOff>95250</xdr:rowOff>
    </xdr:to>
    <xdr:graphicFrame macro="">
      <xdr:nvGraphicFramePr>
        <xdr:cNvPr id="138481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297180</xdr:colOff>
      <xdr:row>1</xdr:row>
      <xdr:rowOff>160020</xdr:rowOff>
    </xdr:from>
    <xdr:to>
      <xdr:col>21</xdr:col>
      <xdr:colOff>236220</xdr:colOff>
      <xdr:row>23</xdr:row>
      <xdr:rowOff>22860</xdr:rowOff>
    </xdr:to>
    <xdr:graphicFrame macro="">
      <xdr:nvGraphicFramePr>
        <xdr:cNvPr id="1384820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655320</xdr:colOff>
      <xdr:row>33</xdr:row>
      <xdr:rowOff>68580</xdr:rowOff>
    </xdr:from>
    <xdr:to>
      <xdr:col>34</xdr:col>
      <xdr:colOff>297180</xdr:colOff>
      <xdr:row>67</xdr:row>
      <xdr:rowOff>30480</xdr:rowOff>
    </xdr:to>
    <xdr:graphicFrame macro="">
      <xdr:nvGraphicFramePr>
        <xdr:cNvPr id="1384821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182880</xdr:colOff>
      <xdr:row>32</xdr:row>
      <xdr:rowOff>51163</xdr:rowOff>
    </xdr:from>
    <xdr:to>
      <xdr:col>35</xdr:col>
      <xdr:colOff>619397</xdr:colOff>
      <xdr:row>64</xdr:row>
      <xdr:rowOff>66403</xdr:rowOff>
    </xdr:to>
    <xdr:graphicFrame macro="">
      <xdr:nvGraphicFramePr>
        <xdr:cNvPr id="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259080</xdr:colOff>
      <xdr:row>32</xdr:row>
      <xdr:rowOff>121920</xdr:rowOff>
    </xdr:from>
    <xdr:to>
      <xdr:col>36</xdr:col>
      <xdr:colOff>15240</xdr:colOff>
      <xdr:row>68</xdr:row>
      <xdr:rowOff>121920</xdr:rowOff>
    </xdr:to>
    <xdr:graphicFrame macro="">
      <xdr:nvGraphicFramePr>
        <xdr:cNvPr id="138482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53340</xdr:rowOff>
        </xdr:from>
        <xdr:to>
          <xdr:col>5</xdr:col>
          <xdr:colOff>83820</xdr:colOff>
          <xdr:row>9</xdr:row>
          <xdr:rowOff>266700</xdr:rowOff>
        </xdr:to>
        <xdr:sp macro="" textlink="">
          <xdr:nvSpPr>
            <xdr:cNvPr id="1579009" name="Scroll Bar 1" hidden="1">
              <a:extLst>
                <a:ext uri="{63B3BB69-23CF-44E3-9099-C40C66FF867C}">
                  <a14:compatExt spid="_x0000_s1579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30810</xdr:colOff>
      <xdr:row>19</xdr:row>
      <xdr:rowOff>76434</xdr:rowOff>
    </xdr:from>
    <xdr:to>
      <xdr:col>1</xdr:col>
      <xdr:colOff>287044</xdr:colOff>
      <xdr:row>21</xdr:row>
      <xdr:rowOff>247254</xdr:rowOff>
    </xdr:to>
    <xdr:sp macro="" textlink="">
      <xdr:nvSpPr>
        <xdr:cNvPr id="4" name="Flèche vers le haut 3"/>
        <xdr:cNvSpPr/>
      </xdr:nvSpPr>
      <xdr:spPr>
        <a:xfrm rot="18939892">
          <a:off x="420277" y="4335167"/>
          <a:ext cx="256234" cy="467154"/>
        </a:xfrm>
        <a:prstGeom prst="upArrow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5</xdr:col>
      <xdr:colOff>818849</xdr:colOff>
      <xdr:row>25</xdr:row>
      <xdr:rowOff>8467</xdr:rowOff>
    </xdr:from>
    <xdr:to>
      <xdr:col>11</xdr:col>
      <xdr:colOff>287866</xdr:colOff>
      <xdr:row>43</xdr:row>
      <xdr:rowOff>19679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9516" y="5520267"/>
          <a:ext cx="6225417" cy="35333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187115</xdr:colOff>
      <xdr:row>9</xdr:row>
      <xdr:rowOff>76200</xdr:rowOff>
    </xdr:from>
    <xdr:to>
      <xdr:col>16</xdr:col>
      <xdr:colOff>433012</xdr:colOff>
      <xdr:row>35</xdr:row>
      <xdr:rowOff>91440</xdr:rowOff>
    </xdr:to>
    <xdr:pic>
      <xdr:nvPicPr>
        <xdr:cNvPr id="668410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115" y="2011680"/>
          <a:ext cx="5991377" cy="528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363220</xdr:colOff>
      <xdr:row>23</xdr:row>
      <xdr:rowOff>59267</xdr:rowOff>
    </xdr:from>
    <xdr:to>
      <xdr:col>7</xdr:col>
      <xdr:colOff>677333</xdr:colOff>
      <xdr:row>45</xdr:row>
      <xdr:rowOff>10161</xdr:rowOff>
    </xdr:to>
    <xdr:grpSp>
      <xdr:nvGrpSpPr>
        <xdr:cNvPr id="668411" name="Groupe 8"/>
        <xdr:cNvGrpSpPr>
          <a:grpSpLocks/>
        </xdr:cNvGrpSpPr>
      </xdr:nvGrpSpPr>
      <xdr:grpSpPr bwMode="auto">
        <a:xfrm>
          <a:off x="1023620" y="4834467"/>
          <a:ext cx="7870613" cy="4040294"/>
          <a:chOff x="1015153" y="4846272"/>
          <a:chExt cx="7443047" cy="4172374"/>
        </a:xfrm>
      </xdr:grpSpPr>
      <xdr:grpSp>
        <xdr:nvGrpSpPr>
          <xdr:cNvPr id="668412" name="Groupe 4"/>
          <xdr:cNvGrpSpPr>
            <a:grpSpLocks/>
          </xdr:cNvGrpSpPr>
        </xdr:nvGrpSpPr>
        <xdr:grpSpPr bwMode="auto">
          <a:xfrm>
            <a:off x="1015153" y="4846272"/>
            <a:ext cx="7443047" cy="4172374"/>
            <a:chOff x="934273" y="5349566"/>
            <a:chExt cx="5276850" cy="3981450"/>
          </a:xfrm>
        </xdr:grpSpPr>
        <xdr:graphicFrame macro="">
          <xdr:nvGraphicFramePr>
            <xdr:cNvPr id="668422" name="Graphique 1"/>
            <xdr:cNvGraphicFramePr>
              <a:graphicFrameLocks/>
            </xdr:cNvGraphicFramePr>
          </xdr:nvGraphicFramePr>
          <xdr:xfrm>
            <a:off x="934273" y="5349566"/>
            <a:ext cx="5276850" cy="39814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Rectangle avec flèche vers le haut 3"/>
            <xdr:cNvSpPr/>
          </xdr:nvSpPr>
          <xdr:spPr>
            <a:xfrm>
              <a:off x="5430657" y="6330426"/>
              <a:ext cx="685936" cy="650182"/>
            </a:xfrm>
            <a:prstGeom prst="upArrowCallout">
              <a:avLst>
                <a:gd name="adj1" fmla="val 15000"/>
                <a:gd name="adj2" fmla="val 20968"/>
                <a:gd name="adj3" fmla="val 25000"/>
                <a:gd name="adj4" fmla="val 62417"/>
              </a:avLst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accent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36000" rIns="36000" bIns="36000" rtlCol="0" anchor="t"/>
            <a:lstStyle/>
            <a:p>
              <a:pPr marL="0" marR="0" indent="0" algn="ctr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1200" b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338 ppm</a:t>
              </a:r>
              <a:endParaRPr lang="fr-FR" sz="1200">
                <a:solidFill>
                  <a:srgbClr val="C00000"/>
                </a:solidFill>
                <a:effectLst/>
              </a:endParaRPr>
            </a:p>
            <a:p>
              <a:pPr algn="ctr">
                <a:lnSpc>
                  <a:spcPts val="1400"/>
                </a:lnSpc>
              </a:pPr>
              <a:r>
                <a:rPr lang="fr-FR" sz="1200" b="1">
                  <a:solidFill>
                    <a:srgbClr val="C00000"/>
                  </a:solidFill>
                </a:rPr>
                <a:t>Taux 1980 </a:t>
              </a:r>
            </a:p>
          </xdr:txBody>
        </xdr:sp>
      </xdr:grpSp>
      <xdr:grpSp>
        <xdr:nvGrpSpPr>
          <xdr:cNvPr id="668413" name="Groupe 7"/>
          <xdr:cNvGrpSpPr>
            <a:grpSpLocks/>
          </xdr:cNvGrpSpPr>
        </xdr:nvGrpSpPr>
        <xdr:grpSpPr bwMode="auto">
          <a:xfrm>
            <a:off x="1873923" y="4932512"/>
            <a:ext cx="6468449" cy="3733337"/>
            <a:chOff x="1873923" y="4932512"/>
            <a:chExt cx="6468449" cy="3733337"/>
          </a:xfrm>
        </xdr:grpSpPr>
        <xdr:sp macro="" textlink="">
          <xdr:nvSpPr>
            <xdr:cNvPr id="2" name="Rectangle à coins arrondis 1"/>
            <xdr:cNvSpPr/>
          </xdr:nvSpPr>
          <xdr:spPr>
            <a:xfrm>
              <a:off x="1893316" y="6211020"/>
              <a:ext cx="1653164" cy="590325"/>
            </a:xfrm>
            <a:prstGeom prst="round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28575"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fr-FR" sz="1400" b="1">
                  <a:solidFill>
                    <a:srgbClr val="FF0000"/>
                  </a:solidFill>
                </a:rPr>
                <a:t>Autocontradiction </a:t>
              </a:r>
              <a:r>
                <a:rPr lang="fr-FR" sz="1100">
                  <a:solidFill>
                    <a:srgbClr val="FF0000"/>
                  </a:solidFill>
                </a:rPr>
                <a:t>interne du schéma GIEC (AR 5  fig 6,1)</a:t>
              </a:r>
            </a:p>
          </xdr:txBody>
        </xdr:sp>
        <xdr:cxnSp macro="">
          <xdr:nvCxnSpPr>
            <xdr:cNvPr id="5" name="Connecteur droit avec flèche 4"/>
            <xdr:cNvCxnSpPr/>
          </xdr:nvCxnSpPr>
          <xdr:spPr>
            <a:xfrm flipH="1" flipV="1">
              <a:off x="2798807" y="5783103"/>
              <a:ext cx="335204" cy="444032"/>
            </a:xfrm>
            <a:prstGeom prst="straightConnector1">
              <a:avLst/>
            </a:prstGeom>
            <a:ln w="28575">
              <a:solidFill>
                <a:schemeClr val="accent6">
                  <a:lumMod val="75000"/>
                </a:schemeClr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Connecteur droit avec flèche 9"/>
            <xdr:cNvCxnSpPr/>
          </xdr:nvCxnSpPr>
          <xdr:spPr>
            <a:xfrm flipV="1">
              <a:off x="3132470" y="5621528"/>
              <a:ext cx="1226541" cy="574180"/>
            </a:xfrm>
            <a:prstGeom prst="straightConnector1">
              <a:avLst/>
            </a:prstGeom>
            <a:ln w="28575">
              <a:solidFill>
                <a:schemeClr val="accent6">
                  <a:lumMod val="75000"/>
                </a:schemeClr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" name="Rectangle à coins arrondis 11"/>
            <xdr:cNvSpPr/>
          </xdr:nvSpPr>
          <xdr:spPr>
            <a:xfrm>
              <a:off x="4373410" y="6080870"/>
              <a:ext cx="1584599" cy="642723"/>
            </a:xfrm>
            <a:prstGeom prst="roundRect">
              <a:avLst/>
            </a:prstGeom>
            <a:solidFill>
              <a:schemeClr val="accent2">
                <a:lumMod val="20000"/>
                <a:lumOff val="80000"/>
              </a:schemeClr>
            </a:solidFill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fr-FR" sz="1400" b="1">
                  <a:solidFill>
                    <a:srgbClr val="FF0000"/>
                  </a:solidFill>
                </a:rPr>
                <a:t>Contradiction </a:t>
              </a:r>
              <a:r>
                <a:rPr lang="fr-FR" sz="1100">
                  <a:solidFill>
                    <a:srgbClr val="FF0000"/>
                  </a:solidFill>
                </a:rPr>
                <a:t>avec les </a:t>
              </a:r>
              <a:r>
                <a:rPr lang="fr-FR" sz="1200" b="1" u="sng">
                  <a:solidFill>
                    <a:srgbClr val="FF0000"/>
                  </a:solidFill>
                </a:rPr>
                <a:t>mesures </a:t>
              </a:r>
              <a:r>
                <a:rPr lang="fr-FR" sz="1100">
                  <a:solidFill>
                    <a:srgbClr val="FF0000"/>
                  </a:solidFill>
                </a:rPr>
                <a:t>du  </a:t>
              </a:r>
              <a:r>
                <a:rPr lang="fr-FR" sz="1200" b="1">
                  <a:solidFill>
                    <a:srgbClr val="FF0000"/>
                  </a:solidFill>
                  <a:latin typeface="Symbol" pitchFamily="18" charset="2"/>
                </a:rPr>
                <a:t>d</a:t>
              </a:r>
              <a:r>
                <a:rPr lang="fr-FR" sz="1100">
                  <a:solidFill>
                    <a:srgbClr val="FF0000"/>
                  </a:solidFill>
                </a:rPr>
                <a:t> 13C</a:t>
              </a:r>
            </a:p>
          </xdr:txBody>
        </xdr:sp>
        <xdr:cxnSp macro="">
          <xdr:nvCxnSpPr>
            <xdr:cNvPr id="15" name="Connecteur droit avec flèche 14"/>
            <xdr:cNvCxnSpPr/>
          </xdr:nvCxnSpPr>
          <xdr:spPr>
            <a:xfrm flipH="1" flipV="1">
              <a:off x="2879845" y="5728709"/>
              <a:ext cx="1477944" cy="428721"/>
            </a:xfrm>
            <a:prstGeom prst="straightConnector1">
              <a:avLst/>
            </a:prstGeom>
            <a:ln w="28575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Connecteur droit avec flèche 16"/>
            <xdr:cNvCxnSpPr/>
          </xdr:nvCxnSpPr>
          <xdr:spPr>
            <a:xfrm flipV="1">
              <a:off x="5950775" y="5649953"/>
              <a:ext cx="594847" cy="439380"/>
            </a:xfrm>
            <a:prstGeom prst="straightConnector1">
              <a:avLst/>
            </a:prstGeom>
            <a:ln w="28575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Rectangle avec flèche vers le bas 18"/>
            <xdr:cNvSpPr/>
          </xdr:nvSpPr>
          <xdr:spPr>
            <a:xfrm>
              <a:off x="7009175" y="4932512"/>
              <a:ext cx="1333197" cy="528245"/>
            </a:xfrm>
            <a:prstGeom prst="downArrowCallout">
              <a:avLst>
                <a:gd name="adj1" fmla="val 25000"/>
                <a:gd name="adj2" fmla="val 25000"/>
                <a:gd name="adj3" fmla="val 25000"/>
                <a:gd name="adj4" fmla="val 55398"/>
              </a:avLst>
            </a:prstGeom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chemeClr val="accent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36000" rIns="36000" bIns="36000" rtlCol="0" anchor="t"/>
            <a:lstStyle/>
            <a:p>
              <a:pPr algn="ctr"/>
              <a:r>
                <a:rPr lang="fr-FR" sz="1200" b="1">
                  <a:solidFill>
                    <a:srgbClr val="C00000"/>
                  </a:solidFill>
                </a:rPr>
                <a:t>388 ppm Taux 2010</a:t>
              </a:r>
              <a:endParaRPr lang="fr-FR" sz="1400" b="1">
                <a:solidFill>
                  <a:srgbClr val="C00000"/>
                </a:solidFill>
              </a:endParaRPr>
            </a:p>
          </xdr:txBody>
        </xdr:sp>
        <xdr:sp macro="" textlink="">
          <xdr:nvSpPr>
            <xdr:cNvPr id="6" name="Croix 5"/>
            <xdr:cNvSpPr/>
          </xdr:nvSpPr>
          <xdr:spPr>
            <a:xfrm rot="2789344">
              <a:off x="1860739" y="7155542"/>
              <a:ext cx="1523491" cy="1497123"/>
            </a:xfrm>
            <a:prstGeom prst="plus">
              <a:avLst>
                <a:gd name="adj" fmla="val 44350"/>
              </a:avLst>
            </a:prstGeom>
            <a:solidFill>
              <a:schemeClr val="accent2">
                <a:lumMod val="20000"/>
                <a:lumOff val="80000"/>
              </a:schemeClr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fr-FR"/>
            </a:p>
          </xdr:txBody>
        </xdr:sp>
      </xdr:grpSp>
    </xdr:grpSp>
    <xdr:clientData/>
  </xdr:twoCellAnchor>
  <xdr:twoCellAnchor editAs="oneCell">
    <xdr:from>
      <xdr:col>15</xdr:col>
      <xdr:colOff>457200</xdr:colOff>
      <xdr:row>0</xdr:row>
      <xdr:rowOff>0</xdr:rowOff>
    </xdr:from>
    <xdr:to>
      <xdr:col>21</xdr:col>
      <xdr:colOff>742829</xdr:colOff>
      <xdr:row>15</xdr:row>
      <xdr:rowOff>10743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421100" y="0"/>
          <a:ext cx="5657729" cy="321114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0.05848</cdr:x>
      <cdr:y>0.25366</cdr:y>
    </cdr:from>
    <cdr:to>
      <cdr:x>0.95902</cdr:x>
      <cdr:y>0.25366</cdr:y>
    </cdr:to>
    <cdr:cxnSp macro="">
      <cdr:nvCxnSpPr>
        <cdr:cNvPr id="3" name="Connecteur droit 2"/>
        <cdr:cNvCxnSpPr/>
      </cdr:nvCxnSpPr>
      <cdr:spPr>
        <a:xfrm xmlns:a="http://schemas.openxmlformats.org/drawingml/2006/main" flipV="1">
          <a:off x="308408" y="1004713"/>
          <a:ext cx="47492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0.04737</cdr:x>
      <cdr:y>0.16407</cdr:y>
    </cdr:from>
    <cdr:to>
      <cdr:x>0.94791</cdr:x>
      <cdr:y>0.16407</cdr:y>
    </cdr:to>
    <cdr:cxnSp macro="">
      <cdr:nvCxnSpPr>
        <cdr:cNvPr id="4" name="Connecteur droit 3"/>
        <cdr:cNvCxnSpPr/>
      </cdr:nvCxnSpPr>
      <cdr:spPr>
        <a:xfrm xmlns:a="http://schemas.openxmlformats.org/drawingml/2006/main" flipV="1">
          <a:off x="249907" y="695114"/>
          <a:ext cx="4751223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%20&#224;%20faire/Article%20pour%20%20Pr&#233;at/Evolutions%20CO2%20partie%20B/CO2%20Corr&#233;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2nat Vostok"/>
      <sheetName val="deutnat"/>
      <sheetName val="o18nat"/>
      <sheetName val="HadSST_tropics_"/>
      <sheetName val="Taux de CO2"/>
      <sheetName val="delta C 13 Sam"/>
      <sheetName val="delta 13C MLO"/>
      <sheetName val="Taux versus delta13C MLO"/>
    </sheetNames>
    <sheetDataSet>
      <sheetData sheetId="0"/>
      <sheetData sheetId="1"/>
      <sheetData sheetId="2"/>
      <sheetData sheetId="3">
        <row r="11">
          <cell r="D11" t="str">
            <v>Moyenne 5 mois</v>
          </cell>
        </row>
        <row r="12">
          <cell r="B12">
            <v>1975</v>
          </cell>
          <cell r="D12"/>
        </row>
        <row r="13">
          <cell r="B13">
            <v>1975.0833333333333</v>
          </cell>
          <cell r="D13"/>
        </row>
        <row r="14">
          <cell r="B14">
            <v>1975.1666666666665</v>
          </cell>
          <cell r="D14">
            <v>-0.33440000000000003</v>
          </cell>
        </row>
        <row r="15">
          <cell r="B15">
            <v>1975.2499999999998</v>
          </cell>
          <cell r="D15">
            <v>-0.34520000000000001</v>
          </cell>
        </row>
        <row r="16">
          <cell r="B16">
            <v>1975.333333333333</v>
          </cell>
          <cell r="D16">
            <v>-0.35419999999999996</v>
          </cell>
        </row>
        <row r="17">
          <cell r="B17">
            <v>1975.4166666666663</v>
          </cell>
          <cell r="D17">
            <v>-0.35460000000000003</v>
          </cell>
        </row>
        <row r="18">
          <cell r="B18">
            <v>1975.4999999999995</v>
          </cell>
          <cell r="D18">
            <v>-0.37959999999999999</v>
          </cell>
        </row>
        <row r="19">
          <cell r="B19">
            <v>1975.5833333333328</v>
          </cell>
          <cell r="D19">
            <v>-0.41359999999999991</v>
          </cell>
        </row>
        <row r="20">
          <cell r="B20">
            <v>1975.6666666666661</v>
          </cell>
          <cell r="D20">
            <v>-0.45419999999999999</v>
          </cell>
        </row>
        <row r="21">
          <cell r="B21">
            <v>1975.7499999999993</v>
          </cell>
          <cell r="D21">
            <v>-0.53</v>
          </cell>
        </row>
        <row r="22">
          <cell r="B22">
            <v>1975.8333333333326</v>
          </cell>
          <cell r="D22">
            <v>-0.59399999999999997</v>
          </cell>
        </row>
        <row r="23">
          <cell r="B23">
            <v>1975.9166666666658</v>
          </cell>
          <cell r="D23">
            <v>-0.60540000000000005</v>
          </cell>
        </row>
        <row r="24">
          <cell r="B24">
            <v>1975.9999999999991</v>
          </cell>
          <cell r="D24">
            <v>-0.59320000000000006</v>
          </cell>
        </row>
        <row r="25">
          <cell r="B25">
            <v>1976.0833333333323</v>
          </cell>
          <cell r="D25">
            <v>-0.55700000000000005</v>
          </cell>
        </row>
        <row r="26">
          <cell r="B26">
            <v>1976.1666666666656</v>
          </cell>
          <cell r="D26">
            <v>-0.4904</v>
          </cell>
        </row>
        <row r="27">
          <cell r="B27">
            <v>1976.2499999999989</v>
          </cell>
          <cell r="D27">
            <v>-0.40820000000000001</v>
          </cell>
        </row>
        <row r="28">
          <cell r="B28">
            <v>1976.3333333333321</v>
          </cell>
          <cell r="D28">
            <v>-0.34079999999999994</v>
          </cell>
        </row>
        <row r="29">
          <cell r="B29">
            <v>1976.4166666666654</v>
          </cell>
          <cell r="D29">
            <v>-0.2802</v>
          </cell>
        </row>
        <row r="30">
          <cell r="B30">
            <v>1976.4999999999986</v>
          </cell>
          <cell r="D30">
            <v>-0.22359999999999997</v>
          </cell>
        </row>
        <row r="31">
          <cell r="B31">
            <v>1976.5833333333319</v>
          </cell>
          <cell r="D31">
            <v>-0.1434</v>
          </cell>
        </row>
        <row r="32">
          <cell r="B32">
            <v>1976.6666666666652</v>
          </cell>
          <cell r="D32">
            <v>-7.7200000000000005E-2</v>
          </cell>
        </row>
        <row r="33">
          <cell r="B33">
            <v>1976.7499999999984</v>
          </cell>
          <cell r="D33">
            <v>-3.3000000000000008E-2</v>
          </cell>
        </row>
        <row r="34">
          <cell r="B34">
            <v>1976.8333333333317</v>
          </cell>
          <cell r="D34">
            <v>9.8000000000000014E-3</v>
          </cell>
        </row>
        <row r="35">
          <cell r="B35">
            <v>1976.9166666666649</v>
          </cell>
          <cell r="D35">
            <v>3.7400000000000003E-2</v>
          </cell>
        </row>
        <row r="36">
          <cell r="B36">
            <v>1976.9999999999982</v>
          </cell>
          <cell r="D36">
            <v>2.3200000000000005E-2</v>
          </cell>
        </row>
        <row r="37">
          <cell r="B37">
            <v>1977.0833333333314</v>
          </cell>
          <cell r="D37">
            <v>-1.0199999999999997E-2</v>
          </cell>
        </row>
        <row r="38">
          <cell r="B38">
            <v>1977.1666666666647</v>
          </cell>
          <cell r="D38">
            <v>-1.5399999999999997E-2</v>
          </cell>
        </row>
        <row r="39">
          <cell r="B39">
            <v>1977.249999999998</v>
          </cell>
          <cell r="D39">
            <v>-1.66E-2</v>
          </cell>
        </row>
        <row r="40">
          <cell r="B40">
            <v>1977.3333333333312</v>
          </cell>
          <cell r="D40">
            <v>-2.2199999999999998E-2</v>
          </cell>
        </row>
        <row r="41">
          <cell r="B41">
            <v>1977.4166666666645</v>
          </cell>
          <cell r="D41">
            <v>-2.7399999999999997E-2</v>
          </cell>
        </row>
        <row r="42">
          <cell r="B42">
            <v>1977.4999999999977</v>
          </cell>
          <cell r="D42">
            <v>-5.5999999999999999E-3</v>
          </cell>
        </row>
        <row r="43">
          <cell r="B43">
            <v>1977.583333333331</v>
          </cell>
          <cell r="D43">
            <v>1.5999999999999996E-3</v>
          </cell>
        </row>
        <row r="44">
          <cell r="B44">
            <v>1977.6666666666642</v>
          </cell>
          <cell r="D44">
            <v>4.7999999999999987E-3</v>
          </cell>
        </row>
        <row r="45">
          <cell r="B45">
            <v>1977.7499999999975</v>
          </cell>
          <cell r="D45">
            <v>1.6799999999999999E-2</v>
          </cell>
        </row>
        <row r="46">
          <cell r="B46">
            <v>1977.8333333333308</v>
          </cell>
          <cell r="D46">
            <v>5.3000000000000005E-2</v>
          </cell>
        </row>
        <row r="47">
          <cell r="B47">
            <v>1977.916666666664</v>
          </cell>
          <cell r="D47">
            <v>4.82E-2</v>
          </cell>
        </row>
        <row r="48">
          <cell r="B48">
            <v>1977.9999999999973</v>
          </cell>
          <cell r="D48">
            <v>4.3199999999999995E-2</v>
          </cell>
        </row>
        <row r="49">
          <cell r="B49">
            <v>1978.0833333333305</v>
          </cell>
          <cell r="D49">
            <v>-6.0000000000000613E-4</v>
          </cell>
        </row>
        <row r="50">
          <cell r="B50">
            <v>1978.1666666666638</v>
          </cell>
          <cell r="D50">
            <v>-4.2400000000000007E-2</v>
          </cell>
        </row>
        <row r="51">
          <cell r="B51">
            <v>1978.249999999997</v>
          </cell>
          <cell r="D51">
            <v>-9.3399999999999997E-2</v>
          </cell>
        </row>
        <row r="52">
          <cell r="B52">
            <v>1978.3333333333303</v>
          </cell>
          <cell r="D52">
            <v>-0.11640000000000002</v>
          </cell>
        </row>
        <row r="53">
          <cell r="B53">
            <v>1978.4166666666636</v>
          </cell>
          <cell r="D53">
            <v>-0.14640000000000003</v>
          </cell>
        </row>
        <row r="54">
          <cell r="B54">
            <v>1978.4999999999968</v>
          </cell>
          <cell r="D54">
            <v>-0.15180000000000002</v>
          </cell>
        </row>
        <row r="55">
          <cell r="B55">
            <v>1978.5833333333301</v>
          </cell>
          <cell r="D55">
            <v>-0.16160000000000002</v>
          </cell>
        </row>
        <row r="56">
          <cell r="B56">
            <v>1978.6666666666633</v>
          </cell>
          <cell r="D56">
            <v>-0.16040000000000001</v>
          </cell>
        </row>
        <row r="57">
          <cell r="B57">
            <v>1978.7499999999966</v>
          </cell>
          <cell r="D57">
            <v>-0.14579999999999999</v>
          </cell>
        </row>
        <row r="58">
          <cell r="B58">
            <v>1978.8333333333298</v>
          </cell>
          <cell r="D58">
            <v>-0.10340000000000001</v>
          </cell>
        </row>
        <row r="59">
          <cell r="B59">
            <v>1978.9166666666631</v>
          </cell>
          <cell r="D59">
            <v>-6.6399999999999987E-2</v>
          </cell>
        </row>
        <row r="60">
          <cell r="B60">
            <v>1978.9999999999964</v>
          </cell>
          <cell r="D60">
            <v>-1.0399999999999996E-2</v>
          </cell>
        </row>
        <row r="61">
          <cell r="B61">
            <v>1979.0833333333296</v>
          </cell>
          <cell r="D61">
            <v>3.3000000000000002E-2</v>
          </cell>
        </row>
        <row r="62">
          <cell r="B62">
            <v>1979.1666666666629</v>
          </cell>
          <cell r="D62">
            <v>4.7E-2</v>
          </cell>
        </row>
        <row r="63">
          <cell r="B63">
            <v>1979.2499999999961</v>
          </cell>
          <cell r="D63">
            <v>5.4200000000000005E-2</v>
          </cell>
        </row>
        <row r="64">
          <cell r="B64">
            <v>1979.3333333333294</v>
          </cell>
          <cell r="D64">
            <v>5.0799999999999998E-2</v>
          </cell>
        </row>
        <row r="65">
          <cell r="B65">
            <v>1979.4166666666626</v>
          </cell>
          <cell r="D65">
            <v>3.5399999999999994E-2</v>
          </cell>
        </row>
        <row r="66">
          <cell r="B66">
            <v>1979.4999999999959</v>
          </cell>
          <cell r="D66">
            <v>3.4199999999999994E-2</v>
          </cell>
        </row>
        <row r="67">
          <cell r="B67">
            <v>1979.5833333333292</v>
          </cell>
          <cell r="D67">
            <v>4.4999999999999998E-2</v>
          </cell>
        </row>
        <row r="68">
          <cell r="B68">
            <v>1979.6666666666624</v>
          </cell>
          <cell r="D68">
            <v>5.5600000000000004E-2</v>
          </cell>
        </row>
        <row r="69">
          <cell r="B69">
            <v>1979.7499999999957</v>
          </cell>
          <cell r="D69">
            <v>9.4E-2</v>
          </cell>
        </row>
        <row r="70">
          <cell r="B70">
            <v>1979.8333333333289</v>
          </cell>
          <cell r="D70">
            <v>0.13319999999999999</v>
          </cell>
        </row>
        <row r="71">
          <cell r="B71">
            <v>1979.9166666666622</v>
          </cell>
          <cell r="D71">
            <v>0.13900000000000001</v>
          </cell>
        </row>
        <row r="72">
          <cell r="B72">
            <v>1979.9999999999955</v>
          </cell>
          <cell r="D72">
            <v>0.15160000000000001</v>
          </cell>
        </row>
        <row r="73">
          <cell r="B73">
            <v>1980.0833333333287</v>
          </cell>
          <cell r="D73">
            <v>0.14940000000000001</v>
          </cell>
        </row>
        <row r="74">
          <cell r="B74">
            <v>1980.166666666662</v>
          </cell>
          <cell r="D74">
            <v>0.14660000000000001</v>
          </cell>
        </row>
        <row r="75">
          <cell r="B75">
            <v>1980.2499999999952</v>
          </cell>
          <cell r="D75">
            <v>0.1288</v>
          </cell>
        </row>
        <row r="76">
          <cell r="B76">
            <v>1980.3333333333285</v>
          </cell>
          <cell r="D76">
            <v>0.11800000000000002</v>
          </cell>
        </row>
        <row r="77">
          <cell r="B77">
            <v>1980.4166666666617</v>
          </cell>
          <cell r="D77">
            <v>9.64E-2</v>
          </cell>
        </row>
        <row r="78">
          <cell r="B78">
            <v>1980.499999999995</v>
          </cell>
          <cell r="D78">
            <v>8.0199999999999994E-2</v>
          </cell>
        </row>
        <row r="79">
          <cell r="B79">
            <v>1980.5833333333283</v>
          </cell>
          <cell r="D79">
            <v>4.5399999999999996E-2</v>
          </cell>
        </row>
        <row r="80">
          <cell r="B80">
            <v>1980.6666666666615</v>
          </cell>
          <cell r="D80">
            <v>3.4599999999999999E-2</v>
          </cell>
        </row>
        <row r="81">
          <cell r="B81">
            <v>1980.7499999999948</v>
          </cell>
          <cell r="D81">
            <v>2.3600000000000003E-2</v>
          </cell>
        </row>
        <row r="82">
          <cell r="B82">
            <v>1980.833333333328</v>
          </cell>
          <cell r="D82">
            <v>-1.8000000000000017E-3</v>
          </cell>
        </row>
        <row r="83">
          <cell r="B83">
            <v>1980.9166666666613</v>
          </cell>
          <cell r="D83">
            <v>-4.3800000000000006E-2</v>
          </cell>
        </row>
        <row r="84">
          <cell r="B84">
            <v>1980.9999999999945</v>
          </cell>
          <cell r="D84">
            <v>-4.2200000000000001E-2</v>
          </cell>
        </row>
        <row r="85">
          <cell r="B85">
            <v>1981.0833333333278</v>
          </cell>
          <cell r="D85">
            <v>-7.1399999999999991E-2</v>
          </cell>
        </row>
        <row r="86">
          <cell r="B86">
            <v>1981.1666666666611</v>
          </cell>
          <cell r="D86">
            <v>-7.7200000000000005E-2</v>
          </cell>
        </row>
        <row r="87">
          <cell r="B87">
            <v>1981.2499999999943</v>
          </cell>
          <cell r="D87">
            <v>-6.7799999999999999E-2</v>
          </cell>
        </row>
        <row r="88">
          <cell r="B88">
            <v>1981.3333333333276</v>
          </cell>
          <cell r="D88">
            <v>-4.4799999999999993E-2</v>
          </cell>
        </row>
        <row r="89">
          <cell r="B89">
            <v>1981.4166666666608</v>
          </cell>
          <cell r="D89">
            <v>-5.4799999999999995E-2</v>
          </cell>
        </row>
        <row r="90">
          <cell r="B90">
            <v>1981.4999999999941</v>
          </cell>
          <cell r="D90">
            <v>-2.4000000000000004E-2</v>
          </cell>
        </row>
        <row r="91">
          <cell r="B91">
            <v>1981.5833333333273</v>
          </cell>
          <cell r="D91">
            <v>1.0799999999999999E-2</v>
          </cell>
        </row>
        <row r="92">
          <cell r="B92">
            <v>1981.6666666666606</v>
          </cell>
          <cell r="D92">
            <v>3.3799999999999997E-2</v>
          </cell>
        </row>
        <row r="93">
          <cell r="B93">
            <v>1981.7499999999939</v>
          </cell>
          <cell r="D93">
            <v>6.3E-2</v>
          </cell>
        </row>
        <row r="94">
          <cell r="B94">
            <v>1981.8333333333271</v>
          </cell>
          <cell r="D94">
            <v>8.7400000000000005E-2</v>
          </cell>
        </row>
        <row r="95">
          <cell r="B95">
            <v>1981.9166666666604</v>
          </cell>
          <cell r="D95">
            <v>7.9600000000000004E-2</v>
          </cell>
        </row>
        <row r="96">
          <cell r="B96">
            <v>1981.9999999999936</v>
          </cell>
          <cell r="D96">
            <v>5.0200000000000002E-2</v>
          </cell>
        </row>
        <row r="97">
          <cell r="B97">
            <v>1982.0833333333269</v>
          </cell>
          <cell r="D97">
            <v>5.2600000000000001E-2</v>
          </cell>
        </row>
        <row r="98">
          <cell r="B98">
            <v>1982.1666666666601</v>
          </cell>
          <cell r="D98">
            <v>5.920000000000001E-2</v>
          </cell>
        </row>
        <row r="99">
          <cell r="B99">
            <v>1982.2499999999934</v>
          </cell>
          <cell r="D99">
            <v>6.3399999999999998E-2</v>
          </cell>
        </row>
        <row r="100">
          <cell r="B100">
            <v>1982.3333333333267</v>
          </cell>
          <cell r="D100">
            <v>6.2600000000000017E-2</v>
          </cell>
        </row>
        <row r="101">
          <cell r="B101">
            <v>1982.4166666666599</v>
          </cell>
          <cell r="D101">
            <v>7.6000000000000012E-2</v>
          </cell>
        </row>
        <row r="102">
          <cell r="B102">
            <v>1982.4999999999932</v>
          </cell>
          <cell r="D102">
            <v>9.98E-2</v>
          </cell>
        </row>
        <row r="103">
          <cell r="B103">
            <v>1982.5833333333264</v>
          </cell>
          <cell r="D103">
            <v>0.1384</v>
          </cell>
        </row>
        <row r="104">
          <cell r="B104">
            <v>1982.6666666666597</v>
          </cell>
          <cell r="D104">
            <v>0.1888</v>
          </cell>
        </row>
        <row r="105">
          <cell r="B105">
            <v>1982.749999999993</v>
          </cell>
          <cell r="D105">
            <v>0.27579999999999999</v>
          </cell>
        </row>
        <row r="106">
          <cell r="B106">
            <v>1982.8333333333262</v>
          </cell>
          <cell r="D106">
            <v>0.36480000000000001</v>
          </cell>
        </row>
        <row r="107">
          <cell r="B107">
            <v>1982.9166666666595</v>
          </cell>
          <cell r="D107">
            <v>0.42620000000000002</v>
          </cell>
        </row>
        <row r="108">
          <cell r="B108">
            <v>1982.9999999999927</v>
          </cell>
          <cell r="D108">
            <v>0.44959999999999994</v>
          </cell>
        </row>
        <row r="109">
          <cell r="B109">
            <v>1983.083333333326</v>
          </cell>
          <cell r="D109">
            <v>0.46040000000000003</v>
          </cell>
        </row>
        <row r="110">
          <cell r="B110">
            <v>1983.1666666666592</v>
          </cell>
          <cell r="D110">
            <v>0.44580000000000003</v>
          </cell>
        </row>
        <row r="111">
          <cell r="B111">
            <v>1983.2499999999925</v>
          </cell>
          <cell r="D111">
            <v>0.43780000000000002</v>
          </cell>
        </row>
        <row r="112">
          <cell r="B112">
            <v>1983.3333333333258</v>
          </cell>
          <cell r="D112">
            <v>0.39900000000000002</v>
          </cell>
        </row>
        <row r="113">
          <cell r="B113">
            <v>1983.416666666659</v>
          </cell>
          <cell r="D113">
            <v>0.36360000000000003</v>
          </cell>
        </row>
        <row r="114">
          <cell r="B114">
            <v>1983.4999999999923</v>
          </cell>
          <cell r="D114">
            <v>0.317</v>
          </cell>
        </row>
        <row r="115">
          <cell r="B115">
            <v>1983.5833333333255</v>
          </cell>
          <cell r="D115">
            <v>0.25739999999999996</v>
          </cell>
        </row>
        <row r="116">
          <cell r="B116">
            <v>1983.6666666666588</v>
          </cell>
          <cell r="D116">
            <v>0.16440000000000002</v>
          </cell>
        </row>
        <row r="117">
          <cell r="B117">
            <v>1983.749999999992</v>
          </cell>
          <cell r="D117">
            <v>0.12079999999999999</v>
          </cell>
        </row>
        <row r="118">
          <cell r="B118">
            <v>1983.8333333333253</v>
          </cell>
          <cell r="D118">
            <v>8.0799999999999997E-2</v>
          </cell>
        </row>
        <row r="119">
          <cell r="B119">
            <v>1983.9166666666586</v>
          </cell>
          <cell r="D119">
            <v>5.7399999999999993E-2</v>
          </cell>
        </row>
        <row r="120">
          <cell r="B120">
            <v>1983.9999999999918</v>
          </cell>
          <cell r="D120">
            <v>6.7599999999999993E-2</v>
          </cell>
        </row>
        <row r="121">
          <cell r="B121">
            <v>1984.0833333333251</v>
          </cell>
          <cell r="D121">
            <v>7.7800000000000008E-2</v>
          </cell>
        </row>
        <row r="122">
          <cell r="B122">
            <v>1984.1666666666583</v>
          </cell>
          <cell r="D122">
            <v>3.9799999999999995E-2</v>
          </cell>
        </row>
        <row r="123">
          <cell r="B123">
            <v>1984.2499999999916</v>
          </cell>
          <cell r="D123">
            <v>-2.0000000000000018E-3</v>
          </cell>
        </row>
        <row r="124">
          <cell r="B124">
            <v>1984.3333333333248</v>
          </cell>
          <cell r="D124">
            <v>-2.1799999999999996E-2</v>
          </cell>
        </row>
        <row r="125">
          <cell r="B125">
            <v>1984.4166666666581</v>
          </cell>
          <cell r="D125">
            <v>-5.5799999999999995E-2</v>
          </cell>
        </row>
        <row r="126">
          <cell r="B126">
            <v>1984.4999999999914</v>
          </cell>
          <cell r="D126">
            <v>-5.2999999999999992E-2</v>
          </cell>
        </row>
        <row r="127">
          <cell r="B127">
            <v>1984.5833333333246</v>
          </cell>
          <cell r="D127">
            <v>-5.3400000000000003E-2</v>
          </cell>
        </row>
        <row r="128">
          <cell r="B128">
            <v>1984.6666666666579</v>
          </cell>
          <cell r="D128">
            <v>-4.5999999999999999E-2</v>
          </cell>
        </row>
        <row r="129">
          <cell r="B129">
            <v>1984.7499999999911</v>
          </cell>
          <cell r="D129">
            <v>-7.7200000000000005E-2</v>
          </cell>
        </row>
        <row r="130">
          <cell r="B130">
            <v>1984.8333333333244</v>
          </cell>
          <cell r="D130">
            <v>-9.7000000000000003E-2</v>
          </cell>
        </row>
        <row r="131">
          <cell r="B131">
            <v>1984.9166666666576</v>
          </cell>
          <cell r="D131">
            <v>-0.1416</v>
          </cell>
        </row>
        <row r="132">
          <cell r="B132">
            <v>1984.9999999999909</v>
          </cell>
          <cell r="D132">
            <v>-0.15679999999999999</v>
          </cell>
        </row>
        <row r="133">
          <cell r="B133">
            <v>1985.0833333333242</v>
          </cell>
          <cell r="D133">
            <v>-0.17799999999999999</v>
          </cell>
        </row>
        <row r="134">
          <cell r="B134">
            <v>1985.1666666666574</v>
          </cell>
          <cell r="D134">
            <v>-0.17799999999999999</v>
          </cell>
        </row>
        <row r="135">
          <cell r="B135">
            <v>1985.2499999999907</v>
          </cell>
          <cell r="D135">
            <v>-0.19259999999999997</v>
          </cell>
        </row>
        <row r="136">
          <cell r="B136">
            <v>1985.3333333333239</v>
          </cell>
          <cell r="D136">
            <v>-0.19439999999999999</v>
          </cell>
        </row>
        <row r="137">
          <cell r="B137">
            <v>1985.4166666666572</v>
          </cell>
          <cell r="D137">
            <v>-0.185</v>
          </cell>
        </row>
        <row r="138">
          <cell r="B138">
            <v>1985.4999999999905</v>
          </cell>
          <cell r="D138">
            <v>-0.16639999999999999</v>
          </cell>
        </row>
        <row r="139">
          <cell r="B139">
            <v>1985.5833333333237</v>
          </cell>
          <cell r="D139">
            <v>-0.14379999999999998</v>
          </cell>
        </row>
        <row r="140">
          <cell r="B140">
            <v>1985.666666666657</v>
          </cell>
          <cell r="D140">
            <v>-0.11579999999999999</v>
          </cell>
        </row>
        <row r="141">
          <cell r="B141">
            <v>1985.7499999999902</v>
          </cell>
          <cell r="D141">
            <v>-9.1399999999999995E-2</v>
          </cell>
        </row>
        <row r="142">
          <cell r="B142">
            <v>1985.8333333333235</v>
          </cell>
          <cell r="D142">
            <v>-9.0599999999999986E-2</v>
          </cell>
        </row>
        <row r="143">
          <cell r="B143">
            <v>1985.9166666666567</v>
          </cell>
          <cell r="D143">
            <v>-7.1800000000000003E-2</v>
          </cell>
        </row>
        <row r="144">
          <cell r="B144">
            <v>1985.99999999999</v>
          </cell>
          <cell r="D144">
            <v>-6.9200000000000012E-2</v>
          </cell>
        </row>
        <row r="145">
          <cell r="B145">
            <v>1986.0833333333233</v>
          </cell>
          <cell r="D145">
            <v>-6.6200000000000009E-2</v>
          </cell>
        </row>
        <row r="146">
          <cell r="B146">
            <v>1986.1666666666565</v>
          </cell>
          <cell r="D146">
            <v>-6.6399999999999987E-2</v>
          </cell>
        </row>
        <row r="147">
          <cell r="B147">
            <v>1986.2499999999898</v>
          </cell>
          <cell r="D147">
            <v>-3.4999999999999996E-2</v>
          </cell>
        </row>
        <row r="148">
          <cell r="B148">
            <v>1986.333333333323</v>
          </cell>
          <cell r="D148">
            <v>-1.8200000000000004E-2</v>
          </cell>
        </row>
        <row r="149">
          <cell r="B149">
            <v>1986.4166666666563</v>
          </cell>
          <cell r="D149">
            <v>-6.6E-3</v>
          </cell>
        </row>
        <row r="150">
          <cell r="B150">
            <v>1986.4999999999895</v>
          </cell>
          <cell r="D150">
            <v>2.4199999999999999E-2</v>
          </cell>
        </row>
        <row r="151">
          <cell r="B151">
            <v>1986.5833333333228</v>
          </cell>
          <cell r="D151">
            <v>5.6400000000000006E-2</v>
          </cell>
        </row>
        <row r="152">
          <cell r="B152">
            <v>1986.6666666666561</v>
          </cell>
          <cell r="D152">
            <v>8.3800000000000013E-2</v>
          </cell>
        </row>
        <row r="153">
          <cell r="B153">
            <v>1986.7499999999893</v>
          </cell>
          <cell r="D153">
            <v>9.7199999999999995E-2</v>
          </cell>
        </row>
        <row r="154">
          <cell r="B154">
            <v>1986.8333333333226</v>
          </cell>
          <cell r="D154">
            <v>0.127</v>
          </cell>
        </row>
        <row r="155">
          <cell r="B155">
            <v>1986.9166666666558</v>
          </cell>
          <cell r="D155">
            <v>0.1232</v>
          </cell>
        </row>
        <row r="156">
          <cell r="B156">
            <v>1986.9999999999891</v>
          </cell>
          <cell r="D156">
            <v>0.15960000000000002</v>
          </cell>
        </row>
        <row r="157">
          <cell r="B157">
            <v>1987.0833333333223</v>
          </cell>
          <cell r="D157">
            <v>0.17560000000000001</v>
          </cell>
        </row>
        <row r="158">
          <cell r="B158">
            <v>1987.1666666666556</v>
          </cell>
          <cell r="D158">
            <v>0.23599999999999999</v>
          </cell>
        </row>
        <row r="159">
          <cell r="B159">
            <v>1987.2499999999889</v>
          </cell>
          <cell r="D159">
            <v>0.29359999999999997</v>
          </cell>
        </row>
        <row r="160">
          <cell r="B160">
            <v>1987.3333333333221</v>
          </cell>
          <cell r="D160">
            <v>0.36699999999999999</v>
          </cell>
        </row>
        <row r="161">
          <cell r="B161">
            <v>1987.4166666666554</v>
          </cell>
          <cell r="D161">
            <v>0.40920000000000006</v>
          </cell>
        </row>
        <row r="162">
          <cell r="B162">
            <v>1987.4999999999886</v>
          </cell>
          <cell r="D162">
            <v>0.46379999999999999</v>
          </cell>
        </row>
        <row r="163">
          <cell r="B163">
            <v>1987.5833333333219</v>
          </cell>
          <cell r="D163">
            <v>0.49180000000000001</v>
          </cell>
        </row>
        <row r="164">
          <cell r="B164">
            <v>1987.6666666666551</v>
          </cell>
          <cell r="D164">
            <v>0.53559999999999997</v>
          </cell>
        </row>
        <row r="165">
          <cell r="B165">
            <v>1987.7499999999884</v>
          </cell>
          <cell r="D165">
            <v>0.54479999999999995</v>
          </cell>
        </row>
        <row r="166">
          <cell r="B166">
            <v>1987.8333333333217</v>
          </cell>
          <cell r="D166">
            <v>0.54279999999999995</v>
          </cell>
        </row>
        <row r="167">
          <cell r="B167">
            <v>1987.9166666666549</v>
          </cell>
          <cell r="D167">
            <v>0.52059999999999995</v>
          </cell>
        </row>
        <row r="168">
          <cell r="B168">
            <v>1987.9999999999882</v>
          </cell>
          <cell r="D168">
            <v>0.49020000000000002</v>
          </cell>
        </row>
        <row r="169">
          <cell r="B169">
            <v>1988.0833333333214</v>
          </cell>
          <cell r="D169">
            <v>0.42400000000000004</v>
          </cell>
        </row>
        <row r="170">
          <cell r="B170">
            <v>1988.1666666666547</v>
          </cell>
          <cell r="D170">
            <v>0.36279999999999996</v>
          </cell>
        </row>
        <row r="171">
          <cell r="B171">
            <v>1988.2499999999879</v>
          </cell>
          <cell r="D171">
            <v>0.27060000000000001</v>
          </cell>
        </row>
        <row r="172">
          <cell r="B172">
            <v>1988.3333333333212</v>
          </cell>
          <cell r="D172">
            <v>0.1966</v>
          </cell>
        </row>
        <row r="173">
          <cell r="B173">
            <v>1988.4166666666545</v>
          </cell>
          <cell r="D173">
            <v>0.13700000000000001</v>
          </cell>
        </row>
        <row r="174">
          <cell r="B174">
            <v>1988.4999999999877</v>
          </cell>
          <cell r="D174">
            <v>9.2999999999999999E-2</v>
          </cell>
        </row>
        <row r="175">
          <cell r="B175">
            <v>1988.583333333321</v>
          </cell>
          <cell r="D175">
            <v>4.4000000000000004E-2</v>
          </cell>
        </row>
        <row r="176">
          <cell r="B176">
            <v>1988.6666666666542</v>
          </cell>
          <cell r="D176">
            <v>2.5999999999999968E-3</v>
          </cell>
        </row>
        <row r="177">
          <cell r="B177">
            <v>1988.7499999999875</v>
          </cell>
          <cell r="D177">
            <v>-4.9399999999999999E-2</v>
          </cell>
        </row>
        <row r="178">
          <cell r="B178">
            <v>1988.8333333333208</v>
          </cell>
          <cell r="D178">
            <v>-0.11320000000000001</v>
          </cell>
        </row>
        <row r="179">
          <cell r="B179">
            <v>1988.916666666654</v>
          </cell>
          <cell r="D179">
            <v>-0.16499999999999998</v>
          </cell>
        </row>
        <row r="180">
          <cell r="B180">
            <v>1988.9999999999873</v>
          </cell>
          <cell r="D180">
            <v>-0.18899999999999997</v>
          </cell>
        </row>
        <row r="181">
          <cell r="B181">
            <v>1989.0833333333205</v>
          </cell>
          <cell r="D181">
            <v>-0.18960000000000002</v>
          </cell>
        </row>
        <row r="182">
          <cell r="B182">
            <v>1989.1666666666538</v>
          </cell>
          <cell r="D182">
            <v>-0.16699999999999998</v>
          </cell>
        </row>
        <row r="183">
          <cell r="B183">
            <v>1989.249999999987</v>
          </cell>
          <cell r="D183">
            <v>-0.15279999999999999</v>
          </cell>
        </row>
        <row r="184">
          <cell r="B184">
            <v>1989.3333333333203</v>
          </cell>
          <cell r="D184">
            <v>-0.10599999999999998</v>
          </cell>
        </row>
        <row r="185">
          <cell r="B185">
            <v>1989.4166666666536</v>
          </cell>
          <cell r="D185">
            <v>-5.8600000000000006E-2</v>
          </cell>
        </row>
        <row r="186">
          <cell r="B186">
            <v>1989.4999999999868</v>
          </cell>
          <cell r="D186">
            <v>-7.6000000000000009E-3</v>
          </cell>
        </row>
        <row r="187">
          <cell r="B187">
            <v>1989.5833333333201</v>
          </cell>
          <cell r="D187">
            <v>2.9399999999999992E-2</v>
          </cell>
        </row>
        <row r="188">
          <cell r="B188">
            <v>1989.6666666666533</v>
          </cell>
          <cell r="D188">
            <v>6.9400000000000003E-2</v>
          </cell>
        </row>
        <row r="189">
          <cell r="B189">
            <v>1989.7499999999866</v>
          </cell>
          <cell r="D189">
            <v>7.5200000000000003E-2</v>
          </cell>
        </row>
        <row r="190">
          <cell r="B190">
            <v>1989.8333333333198</v>
          </cell>
          <cell r="D190">
            <v>7.1999999999999995E-2</v>
          </cell>
        </row>
        <row r="191">
          <cell r="B191">
            <v>1989.9166666666531</v>
          </cell>
          <cell r="D191">
            <v>0.1012</v>
          </cell>
        </row>
        <row r="192">
          <cell r="B192">
            <v>1989.9999999999864</v>
          </cell>
          <cell r="D192">
            <v>0.11979999999999999</v>
          </cell>
        </row>
        <row r="193">
          <cell r="B193">
            <v>1990.0833333333196</v>
          </cell>
          <cell r="D193">
            <v>0.15039999999999998</v>
          </cell>
        </row>
        <row r="194">
          <cell r="B194">
            <v>1990.1666666666529</v>
          </cell>
          <cell r="D194">
            <v>0.17099999999999999</v>
          </cell>
        </row>
        <row r="195">
          <cell r="B195">
            <v>1990.2499999999861</v>
          </cell>
          <cell r="D195">
            <v>0.19520000000000001</v>
          </cell>
        </row>
        <row r="196">
          <cell r="B196">
            <v>1990.3333333333194</v>
          </cell>
          <cell r="D196">
            <v>0.18080000000000002</v>
          </cell>
        </row>
        <row r="197">
          <cell r="B197">
            <v>1990.4166666666526</v>
          </cell>
          <cell r="D197">
            <v>0.18120000000000003</v>
          </cell>
        </row>
        <row r="198">
          <cell r="B198">
            <v>1990.4999999999859</v>
          </cell>
          <cell r="D198">
            <v>0.1668</v>
          </cell>
        </row>
        <row r="199">
          <cell r="B199">
            <v>1990.5833333333192</v>
          </cell>
          <cell r="D199">
            <v>0.1754</v>
          </cell>
        </row>
        <row r="200">
          <cell r="B200">
            <v>1990.6666666666524</v>
          </cell>
          <cell r="D200">
            <v>0.1802</v>
          </cell>
        </row>
        <row r="201">
          <cell r="B201">
            <v>1990.7499999999857</v>
          </cell>
          <cell r="D201">
            <v>0.1908</v>
          </cell>
        </row>
        <row r="202">
          <cell r="B202">
            <v>1990.8333333333189</v>
          </cell>
          <cell r="D202">
            <v>0.20200000000000001</v>
          </cell>
        </row>
        <row r="203">
          <cell r="B203">
            <v>1990.9166666666522</v>
          </cell>
          <cell r="D203">
            <v>0.20739999999999997</v>
          </cell>
        </row>
        <row r="204">
          <cell r="B204">
            <v>1990.9999999999854</v>
          </cell>
          <cell r="D204">
            <v>0.19400000000000001</v>
          </cell>
        </row>
        <row r="205">
          <cell r="B205">
            <v>1991.0833333333187</v>
          </cell>
          <cell r="D205">
            <v>0.19860000000000003</v>
          </cell>
        </row>
        <row r="206">
          <cell r="B206">
            <v>1991.166666666652</v>
          </cell>
          <cell r="D206">
            <v>0.21640000000000001</v>
          </cell>
        </row>
        <row r="207">
          <cell r="B207">
            <v>1991.2499999999852</v>
          </cell>
          <cell r="D207">
            <v>0.22759999999999997</v>
          </cell>
        </row>
        <row r="208">
          <cell r="B208">
            <v>1991.3333333333185</v>
          </cell>
          <cell r="D208">
            <v>0.25900000000000001</v>
          </cell>
        </row>
        <row r="209">
          <cell r="B209">
            <v>1991.4166666666517</v>
          </cell>
          <cell r="D209">
            <v>0.27500000000000002</v>
          </cell>
        </row>
        <row r="210">
          <cell r="B210">
            <v>1991.499999999985</v>
          </cell>
          <cell r="D210">
            <v>0.27139999999999997</v>
          </cell>
        </row>
        <row r="211">
          <cell r="B211">
            <v>1991.5833333333183</v>
          </cell>
          <cell r="D211">
            <v>0.24300000000000002</v>
          </cell>
        </row>
        <row r="212">
          <cell r="B212">
            <v>1991.6666666666515</v>
          </cell>
          <cell r="D212">
            <v>0.2122</v>
          </cell>
        </row>
        <row r="213">
          <cell r="B213">
            <v>1991.7499999999848</v>
          </cell>
          <cell r="D213">
            <v>0.18859999999999999</v>
          </cell>
        </row>
        <row r="214">
          <cell r="B214">
            <v>1991.833333333318</v>
          </cell>
          <cell r="D214">
            <v>0.18079999999999999</v>
          </cell>
        </row>
        <row r="215">
          <cell r="B215">
            <v>1991.9166666666513</v>
          </cell>
          <cell r="D215">
            <v>0.19359999999999999</v>
          </cell>
        </row>
        <row r="216">
          <cell r="B216">
            <v>1991.9999999999845</v>
          </cell>
          <cell r="D216">
            <v>0.19719999999999999</v>
          </cell>
        </row>
        <row r="217">
          <cell r="B217">
            <v>1992.0833333333178</v>
          </cell>
          <cell r="D217">
            <v>0.21920000000000001</v>
          </cell>
        </row>
        <row r="218">
          <cell r="B218">
            <v>1992.1666666666511</v>
          </cell>
          <cell r="D218">
            <v>0.24159999999999998</v>
          </cell>
        </row>
        <row r="219">
          <cell r="B219">
            <v>1992.2499999999843</v>
          </cell>
          <cell r="D219">
            <v>0.24739999999999998</v>
          </cell>
        </row>
        <row r="220">
          <cell r="B220">
            <v>1992.3333333333176</v>
          </cell>
          <cell r="D220">
            <v>0.23199999999999998</v>
          </cell>
        </row>
        <row r="221">
          <cell r="B221">
            <v>1992.4166666666508</v>
          </cell>
          <cell r="D221">
            <v>0.2122</v>
          </cell>
        </row>
        <row r="222">
          <cell r="B222">
            <v>1992.4999999999841</v>
          </cell>
          <cell r="D222">
            <v>0.18060000000000001</v>
          </cell>
        </row>
        <row r="223">
          <cell r="B223">
            <v>1992.5833333333173</v>
          </cell>
          <cell r="D223">
            <v>0.12520000000000001</v>
          </cell>
        </row>
        <row r="224">
          <cell r="B224">
            <v>1992.6666666666506</v>
          </cell>
          <cell r="D224">
            <v>7.3800000000000004E-2</v>
          </cell>
        </row>
        <row r="225">
          <cell r="B225">
            <v>1992.7499999999839</v>
          </cell>
          <cell r="D225">
            <v>3.2999999999999995E-2</v>
          </cell>
        </row>
        <row r="226">
          <cell r="B226">
            <v>1992.8333333333171</v>
          </cell>
          <cell r="D226">
            <v>1.9400000000000004E-2</v>
          </cell>
        </row>
        <row r="227">
          <cell r="B227">
            <v>1992.9166666666504</v>
          </cell>
          <cell r="D227">
            <v>8.6E-3</v>
          </cell>
        </row>
        <row r="228">
          <cell r="B228">
            <v>1992.9999999999836</v>
          </cell>
          <cell r="D228">
            <v>2.2399999999999996E-2</v>
          </cell>
        </row>
        <row r="229">
          <cell r="B229">
            <v>1993.0833333333169</v>
          </cell>
          <cell r="D229">
            <v>5.7999999999999996E-2</v>
          </cell>
        </row>
        <row r="230">
          <cell r="B230">
            <v>1993.1666666666501</v>
          </cell>
          <cell r="D230">
            <v>0.11339999999999999</v>
          </cell>
        </row>
        <row r="231">
          <cell r="B231">
            <v>1993.2499999999834</v>
          </cell>
          <cell r="D231">
            <v>0.14760000000000001</v>
          </cell>
        </row>
        <row r="232">
          <cell r="B232">
            <v>1993.3333333333167</v>
          </cell>
          <cell r="D232">
            <v>0.1762</v>
          </cell>
        </row>
        <row r="233">
          <cell r="B233">
            <v>1993.4166666666499</v>
          </cell>
          <cell r="D233">
            <v>0.17460000000000001</v>
          </cell>
        </row>
        <row r="234">
          <cell r="B234">
            <v>1993.4999999999832</v>
          </cell>
          <cell r="D234">
            <v>0.17660000000000001</v>
          </cell>
        </row>
        <row r="235">
          <cell r="B235">
            <v>1993.5833333333164</v>
          </cell>
          <cell r="D235">
            <v>0.16140000000000002</v>
          </cell>
        </row>
        <row r="236">
          <cell r="B236">
            <v>1993.6666666666497</v>
          </cell>
          <cell r="D236">
            <v>0.17380000000000001</v>
          </cell>
        </row>
        <row r="237">
          <cell r="B237">
            <v>1993.7499999999829</v>
          </cell>
          <cell r="D237">
            <v>0.17660000000000001</v>
          </cell>
        </row>
        <row r="238">
          <cell r="B238">
            <v>1993.8333333333162</v>
          </cell>
          <cell r="D238">
            <v>0.19900000000000001</v>
          </cell>
        </row>
        <row r="239">
          <cell r="B239">
            <v>1993.9166666666495</v>
          </cell>
          <cell r="D239">
            <v>0.193</v>
          </cell>
        </row>
        <row r="240">
          <cell r="B240">
            <v>1993.9999999999827</v>
          </cell>
          <cell r="D240">
            <v>0.19060000000000002</v>
          </cell>
        </row>
        <row r="241">
          <cell r="B241">
            <v>1994.083333333316</v>
          </cell>
          <cell r="D241">
            <v>0.16660000000000003</v>
          </cell>
        </row>
        <row r="242">
          <cell r="B242">
            <v>1994.1666666666492</v>
          </cell>
          <cell r="D242">
            <v>0.16</v>
          </cell>
        </row>
        <row r="243">
          <cell r="B243">
            <v>1994.2499999999825</v>
          </cell>
          <cell r="D243">
            <v>0.1396</v>
          </cell>
        </row>
        <row r="244">
          <cell r="B244">
            <v>1994.3333333333157</v>
          </cell>
          <cell r="D244">
            <v>0.12640000000000001</v>
          </cell>
        </row>
        <row r="245">
          <cell r="B245">
            <v>1994.416666666649</v>
          </cell>
          <cell r="D245">
            <v>0.11220000000000001</v>
          </cell>
        </row>
        <row r="246">
          <cell r="B246">
            <v>1994.4999999999823</v>
          </cell>
          <cell r="D246">
            <v>0.1004</v>
          </cell>
        </row>
        <row r="247">
          <cell r="B247">
            <v>1994.5833333333155</v>
          </cell>
          <cell r="D247">
            <v>0.1206</v>
          </cell>
        </row>
        <row r="248">
          <cell r="B248">
            <v>1994.6666666666488</v>
          </cell>
          <cell r="D248">
            <v>0.1482</v>
          </cell>
        </row>
        <row r="249">
          <cell r="B249">
            <v>1994.749999999982</v>
          </cell>
          <cell r="D249">
            <v>0.18739999999999998</v>
          </cell>
        </row>
        <row r="250">
          <cell r="B250">
            <v>1994.8333333333153</v>
          </cell>
          <cell r="D250">
            <v>0.22939999999999999</v>
          </cell>
        </row>
        <row r="251">
          <cell r="B251">
            <v>1994.9166666666486</v>
          </cell>
          <cell r="D251">
            <v>0.28659999999999997</v>
          </cell>
        </row>
        <row r="252">
          <cell r="B252">
            <v>1994.9999999999818</v>
          </cell>
          <cell r="D252">
            <v>0.29859999999999998</v>
          </cell>
        </row>
        <row r="253">
          <cell r="B253">
            <v>1995.0833333333151</v>
          </cell>
          <cell r="D253">
            <v>0.3014</v>
          </cell>
        </row>
        <row r="254">
          <cell r="B254">
            <v>1995.1666666666483</v>
          </cell>
          <cell r="D254">
            <v>0.2994</v>
          </cell>
        </row>
        <row r="255">
          <cell r="B255">
            <v>1995.2499999999816</v>
          </cell>
          <cell r="D255">
            <v>0.31020000000000003</v>
          </cell>
        </row>
        <row r="256">
          <cell r="B256">
            <v>1995.3333333333148</v>
          </cell>
          <cell r="D256">
            <v>0.30940000000000001</v>
          </cell>
        </row>
        <row r="257">
          <cell r="B257">
            <v>1995.4166666666481</v>
          </cell>
          <cell r="D257">
            <v>0.29300000000000004</v>
          </cell>
        </row>
        <row r="258">
          <cell r="B258">
            <v>1995.4999999999814</v>
          </cell>
          <cell r="D258">
            <v>0.27260000000000001</v>
          </cell>
        </row>
        <row r="259">
          <cell r="B259">
            <v>1995.5833333333146</v>
          </cell>
          <cell r="D259">
            <v>0.24379999999999996</v>
          </cell>
        </row>
        <row r="260">
          <cell r="B260">
            <v>1995.6666666666479</v>
          </cell>
          <cell r="D260">
            <v>0.21200000000000002</v>
          </cell>
        </row>
        <row r="261">
          <cell r="B261">
            <v>1995.7499999999811</v>
          </cell>
          <cell r="D261">
            <v>0.16899999999999998</v>
          </cell>
        </row>
        <row r="262">
          <cell r="B262">
            <v>1995.8333333333144</v>
          </cell>
          <cell r="D262">
            <v>0.14380000000000001</v>
          </cell>
        </row>
        <row r="263">
          <cell r="B263">
            <v>1995.9166666666476</v>
          </cell>
          <cell r="D263">
            <v>0.14120000000000002</v>
          </cell>
        </row>
        <row r="264">
          <cell r="B264">
            <v>1995.9999999999809</v>
          </cell>
          <cell r="D264">
            <v>0.15560000000000002</v>
          </cell>
        </row>
        <row r="265">
          <cell r="B265">
            <v>1996.0833333333142</v>
          </cell>
          <cell r="D265">
            <v>0.15140000000000001</v>
          </cell>
        </row>
        <row r="266">
          <cell r="B266">
            <v>1996.1666666666474</v>
          </cell>
          <cell r="D266">
            <v>0.13919999999999999</v>
          </cell>
        </row>
        <row r="267">
          <cell r="B267">
            <v>1996.2499999999807</v>
          </cell>
          <cell r="D267">
            <v>0.1462</v>
          </cell>
        </row>
        <row r="268">
          <cell r="B268">
            <v>1996.3333333333139</v>
          </cell>
          <cell r="D268">
            <v>0.1578</v>
          </cell>
        </row>
        <row r="269">
          <cell r="B269">
            <v>1996.4166666666472</v>
          </cell>
          <cell r="D269">
            <v>0.158</v>
          </cell>
        </row>
        <row r="270">
          <cell r="B270">
            <v>1996.4999999999804</v>
          </cell>
          <cell r="D270">
            <v>0.16399999999999998</v>
          </cell>
        </row>
        <row r="271">
          <cell r="B271">
            <v>1996.5833333333137</v>
          </cell>
          <cell r="D271">
            <v>0.17799999999999999</v>
          </cell>
        </row>
        <row r="272">
          <cell r="B272">
            <v>1996.666666666647</v>
          </cell>
          <cell r="D272">
            <v>0.16320000000000001</v>
          </cell>
        </row>
        <row r="273">
          <cell r="B273">
            <v>1996.7499999999802</v>
          </cell>
          <cell r="D273">
            <v>0.13160000000000002</v>
          </cell>
        </row>
        <row r="274">
          <cell r="B274">
            <v>1996.8333333333135</v>
          </cell>
          <cell r="D274">
            <v>9.2799999999999994E-2</v>
          </cell>
        </row>
        <row r="275">
          <cell r="B275">
            <v>1996.9166666666467</v>
          </cell>
          <cell r="D275">
            <v>4.8800000000000003E-2</v>
          </cell>
        </row>
        <row r="276">
          <cell r="B276">
            <v>1996.99999999998</v>
          </cell>
          <cell r="D276">
            <v>2.8800000000000003E-2</v>
          </cell>
        </row>
        <row r="277">
          <cell r="B277">
            <v>1997.0833333333132</v>
          </cell>
          <cell r="D277">
            <v>3.8600000000000002E-2</v>
          </cell>
        </row>
        <row r="278">
          <cell r="B278">
            <v>1997.1666666666465</v>
          </cell>
          <cell r="D278">
            <v>8.14E-2</v>
          </cell>
        </row>
        <row r="279">
          <cell r="B279">
            <v>1997.2499999999798</v>
          </cell>
          <cell r="D279">
            <v>0.16040000000000001</v>
          </cell>
        </row>
        <row r="280">
          <cell r="B280">
            <v>1997.333333333313</v>
          </cell>
          <cell r="D280">
            <v>0.25440000000000002</v>
          </cell>
        </row>
        <row r="281">
          <cell r="B281">
            <v>1997.4166666666463</v>
          </cell>
          <cell r="D281">
            <v>0.34960000000000002</v>
          </cell>
        </row>
        <row r="282">
          <cell r="B282">
            <v>1997.4999999999795</v>
          </cell>
          <cell r="D282">
            <v>0.44719999999999993</v>
          </cell>
        </row>
        <row r="283">
          <cell r="B283">
            <v>1997.5833333333128</v>
          </cell>
          <cell r="D283">
            <v>0.54980000000000007</v>
          </cell>
        </row>
        <row r="284">
          <cell r="B284">
            <v>1997.6666666666461</v>
          </cell>
          <cell r="D284">
            <v>0.63959999999999995</v>
          </cell>
        </row>
        <row r="285">
          <cell r="B285">
            <v>1997.7499999999793</v>
          </cell>
          <cell r="D285">
            <v>0.73599999999999999</v>
          </cell>
        </row>
        <row r="286">
          <cell r="B286">
            <v>1997.8333333333126</v>
          </cell>
          <cell r="D286">
            <v>0.8054</v>
          </cell>
        </row>
        <row r="287">
          <cell r="B287">
            <v>1997.9166666666458</v>
          </cell>
          <cell r="D287">
            <v>0.86799999999999999</v>
          </cell>
        </row>
        <row r="288">
          <cell r="B288">
            <v>1997.9999999999791</v>
          </cell>
          <cell r="D288">
            <v>0.88239999999999996</v>
          </cell>
        </row>
        <row r="289">
          <cell r="B289">
            <v>1998.0833333333123</v>
          </cell>
          <cell r="D289">
            <v>0.86699999999999999</v>
          </cell>
        </row>
        <row r="290">
          <cell r="B290">
            <v>1998.1666666666456</v>
          </cell>
          <cell r="D290">
            <v>0.82539999999999991</v>
          </cell>
        </row>
        <row r="291">
          <cell r="B291">
            <v>1998.2499999999789</v>
          </cell>
          <cell r="D291">
            <v>0.76100000000000001</v>
          </cell>
        </row>
        <row r="292">
          <cell r="B292">
            <v>1998.3333333333121</v>
          </cell>
          <cell r="D292">
            <v>0.69199999999999995</v>
          </cell>
        </row>
        <row r="293">
          <cell r="B293">
            <v>1998.4166666666454</v>
          </cell>
          <cell r="D293">
            <v>0.61359999999999992</v>
          </cell>
        </row>
        <row r="294">
          <cell r="B294">
            <v>1998.4999999999786</v>
          </cell>
          <cell r="D294">
            <v>0.53139999999999998</v>
          </cell>
        </row>
        <row r="295">
          <cell r="B295">
            <v>1998.5833333333119</v>
          </cell>
          <cell r="D295">
            <v>0.44399999999999995</v>
          </cell>
        </row>
        <row r="296">
          <cell r="B296">
            <v>1998.6666666666451</v>
          </cell>
          <cell r="D296">
            <v>0.37719999999999998</v>
          </cell>
        </row>
        <row r="297">
          <cell r="B297">
            <v>1998.7499999999784</v>
          </cell>
          <cell r="D297">
            <v>0.29199999999999998</v>
          </cell>
        </row>
        <row r="298">
          <cell r="B298">
            <v>1998.8333333333117</v>
          </cell>
          <cell r="D298">
            <v>0.1946</v>
          </cell>
        </row>
        <row r="299">
          <cell r="B299">
            <v>1998.9166666666449</v>
          </cell>
          <cell r="D299">
            <v>0.12659999999999999</v>
          </cell>
        </row>
        <row r="300">
          <cell r="B300">
            <v>1998.9999999999782</v>
          </cell>
          <cell r="D300">
            <v>8.7599999999999983E-2</v>
          </cell>
        </row>
        <row r="301">
          <cell r="B301">
            <v>1999.0833333333114</v>
          </cell>
          <cell r="D301">
            <v>5.3000000000000005E-2</v>
          </cell>
        </row>
        <row r="302">
          <cell r="B302">
            <v>1999.1666666666447</v>
          </cell>
          <cell r="D302">
            <v>3.3199999999999993E-2</v>
          </cell>
        </row>
        <row r="303">
          <cell r="B303">
            <v>1999.2499999999779</v>
          </cell>
          <cell r="D303">
            <v>3.6199999999999996E-2</v>
          </cell>
        </row>
        <row r="304">
          <cell r="B304">
            <v>1999.3333333333112</v>
          </cell>
          <cell r="D304">
            <v>5.9399999999999994E-2</v>
          </cell>
        </row>
        <row r="305">
          <cell r="B305">
            <v>1999.4166666666445</v>
          </cell>
          <cell r="D305">
            <v>4.9399999999999999E-2</v>
          </cell>
        </row>
        <row r="306">
          <cell r="B306">
            <v>1999.4999999999777</v>
          </cell>
          <cell r="D306">
            <v>5.4600000000000003E-2</v>
          </cell>
        </row>
        <row r="307">
          <cell r="B307">
            <v>1999.583333333311</v>
          </cell>
          <cell r="D307">
            <v>5.0799999999999998E-2</v>
          </cell>
        </row>
        <row r="308">
          <cell r="B308">
            <v>1999.6666666666442</v>
          </cell>
          <cell r="D308">
            <v>4.2600000000000006E-2</v>
          </cell>
        </row>
        <row r="309">
          <cell r="B309">
            <v>1999.7499999999775</v>
          </cell>
          <cell r="D309">
            <v>2.5399999999999999E-2</v>
          </cell>
        </row>
        <row r="310">
          <cell r="B310">
            <v>1999.8333333333107</v>
          </cell>
          <cell r="D310">
            <v>1.72E-2</v>
          </cell>
        </row>
        <row r="311">
          <cell r="B311">
            <v>1999.916666666644</v>
          </cell>
          <cell r="D311">
            <v>8.7999999999999988E-3</v>
          </cell>
        </row>
        <row r="312">
          <cell r="B312">
            <v>1999.9999999999773</v>
          </cell>
          <cell r="D312">
            <v>1.7999999999999999E-2</v>
          </cell>
        </row>
        <row r="313">
          <cell r="B313">
            <v>2000.0833333333105</v>
          </cell>
          <cell r="D313">
            <v>4.6600000000000003E-2</v>
          </cell>
        </row>
        <row r="314">
          <cell r="B314">
            <v>2000.1666666666438</v>
          </cell>
          <cell r="D314">
            <v>5.9799999999999999E-2</v>
          </cell>
        </row>
        <row r="315">
          <cell r="B315">
            <v>2000.249999999977</v>
          </cell>
          <cell r="D315">
            <v>4.9200000000000001E-2</v>
          </cell>
        </row>
        <row r="316">
          <cell r="B316">
            <v>2000.3333333333103</v>
          </cell>
          <cell r="D316">
            <v>5.0799999999999998E-2</v>
          </cell>
        </row>
        <row r="317">
          <cell r="B317">
            <v>2000.4166666666436</v>
          </cell>
          <cell r="D317">
            <v>8.1600000000000006E-2</v>
          </cell>
        </row>
        <row r="318">
          <cell r="B318">
            <v>2000.4999999999768</v>
          </cell>
          <cell r="D318">
            <v>0.1086</v>
          </cell>
        </row>
        <row r="319">
          <cell r="B319">
            <v>2000.5833333333101</v>
          </cell>
          <cell r="D319">
            <v>0.12320000000000002</v>
          </cell>
        </row>
        <row r="320">
          <cell r="B320">
            <v>2000.6666666666433</v>
          </cell>
          <cell r="D320">
            <v>0.17779999999999999</v>
          </cell>
        </row>
        <row r="321">
          <cell r="B321">
            <v>2000.7499999999766</v>
          </cell>
          <cell r="D321">
            <v>0.17699999999999999</v>
          </cell>
        </row>
        <row r="322">
          <cell r="B322">
            <v>2000.8333333333098</v>
          </cell>
          <cell r="D322">
            <v>0.16060000000000002</v>
          </cell>
        </row>
        <row r="323">
          <cell r="B323">
            <v>2000.9166666666431</v>
          </cell>
          <cell r="D323">
            <v>0.13240000000000002</v>
          </cell>
        </row>
        <row r="324">
          <cell r="B324">
            <v>2000.9999999999764</v>
          </cell>
          <cell r="D324">
            <v>0.158</v>
          </cell>
        </row>
        <row r="325">
          <cell r="B325">
            <v>2001.0833333333096</v>
          </cell>
          <cell r="D325">
            <v>0.17479999999999998</v>
          </cell>
        </row>
        <row r="326">
          <cell r="B326">
            <v>2001.1666666666429</v>
          </cell>
          <cell r="D326">
            <v>0.23599999999999999</v>
          </cell>
        </row>
        <row r="327">
          <cell r="B327">
            <v>2001.2499999999761</v>
          </cell>
          <cell r="D327">
            <v>0.27100000000000002</v>
          </cell>
        </row>
        <row r="328">
          <cell r="B328">
            <v>2001.3333333333094</v>
          </cell>
          <cell r="D328">
            <v>0.31340000000000001</v>
          </cell>
        </row>
        <row r="329">
          <cell r="B329">
            <v>2001.4166666666426</v>
          </cell>
          <cell r="D329">
            <v>0.31540000000000001</v>
          </cell>
        </row>
        <row r="330">
          <cell r="B330">
            <v>2001.4999999999759</v>
          </cell>
          <cell r="D330">
            <v>0.31259999999999999</v>
          </cell>
        </row>
        <row r="331">
          <cell r="B331">
            <v>2001.5833333333092</v>
          </cell>
          <cell r="D331">
            <v>0.3054</v>
          </cell>
        </row>
        <row r="332">
          <cell r="B332">
            <v>2001.6666666666424</v>
          </cell>
          <cell r="D332">
            <v>0.2898</v>
          </cell>
        </row>
        <row r="333">
          <cell r="B333">
            <v>2001.7499999999757</v>
          </cell>
          <cell r="D333">
            <v>0.27579999999999999</v>
          </cell>
        </row>
        <row r="334">
          <cell r="B334">
            <v>2001.8333333333089</v>
          </cell>
          <cell r="D334">
            <v>0.27760000000000001</v>
          </cell>
        </row>
        <row r="335">
          <cell r="B335">
            <v>2001.9166666666422</v>
          </cell>
          <cell r="D335">
            <v>0.2712</v>
          </cell>
        </row>
        <row r="336">
          <cell r="B336">
            <v>2001.9999999999754</v>
          </cell>
          <cell r="D336">
            <v>0.29240000000000005</v>
          </cell>
        </row>
        <row r="337">
          <cell r="B337">
            <v>2002.0833333333087</v>
          </cell>
          <cell r="D337">
            <v>0.32839999999999997</v>
          </cell>
        </row>
        <row r="338">
          <cell r="B338">
            <v>2002.166666666642</v>
          </cell>
          <cell r="D338">
            <v>0.37340000000000001</v>
          </cell>
        </row>
        <row r="339">
          <cell r="B339">
            <v>2002.2499999999752</v>
          </cell>
          <cell r="D339">
            <v>0.41079999999999994</v>
          </cell>
        </row>
        <row r="340">
          <cell r="B340">
            <v>2002.3333333333085</v>
          </cell>
          <cell r="D340">
            <v>0.43819999999999998</v>
          </cell>
        </row>
        <row r="341">
          <cell r="B341">
            <v>2002.4166666666417</v>
          </cell>
          <cell r="D341">
            <v>0.43320000000000008</v>
          </cell>
        </row>
        <row r="342">
          <cell r="B342">
            <v>2002.499999999975</v>
          </cell>
          <cell r="D342">
            <v>0.42140000000000005</v>
          </cell>
        </row>
        <row r="343">
          <cell r="B343">
            <v>2002.5833333333082</v>
          </cell>
          <cell r="D343">
            <v>0.42960000000000004</v>
          </cell>
        </row>
        <row r="344">
          <cell r="B344">
            <v>2002.6666666666415</v>
          </cell>
          <cell r="D344">
            <v>0.42319999999999991</v>
          </cell>
        </row>
        <row r="345">
          <cell r="B345">
            <v>2002.7499999999748</v>
          </cell>
          <cell r="D345">
            <v>0.47519999999999996</v>
          </cell>
        </row>
        <row r="346">
          <cell r="B346">
            <v>2002.833333333308</v>
          </cell>
          <cell r="D346">
            <v>0.51240000000000008</v>
          </cell>
        </row>
        <row r="347">
          <cell r="B347">
            <v>2002.9166666666413</v>
          </cell>
          <cell r="D347">
            <v>0.54459999999999997</v>
          </cell>
        </row>
        <row r="348">
          <cell r="B348">
            <v>2002.9999999999745</v>
          </cell>
          <cell r="D348">
            <v>0.54900000000000004</v>
          </cell>
        </row>
        <row r="349">
          <cell r="B349">
            <v>2003.0833333333078</v>
          </cell>
          <cell r="D349">
            <v>0.54339999999999988</v>
          </cell>
        </row>
        <row r="350">
          <cell r="B350">
            <v>2003.166666666641</v>
          </cell>
          <cell r="D350">
            <v>0.46939999999999998</v>
          </cell>
        </row>
        <row r="351">
          <cell r="B351">
            <v>2003.2499999999743</v>
          </cell>
          <cell r="D351">
            <v>0.43059999999999998</v>
          </cell>
        </row>
        <row r="352">
          <cell r="B352">
            <v>2003.3333333333076</v>
          </cell>
          <cell r="D352">
            <v>0.41399999999999998</v>
          </cell>
        </row>
        <row r="353">
          <cell r="B353">
            <v>2003.4166666666408</v>
          </cell>
          <cell r="D353">
            <v>0.41059999999999997</v>
          </cell>
        </row>
        <row r="354">
          <cell r="B354">
            <v>2003.4999999999741</v>
          </cell>
          <cell r="D354">
            <v>0.42160000000000003</v>
          </cell>
        </row>
        <row r="355">
          <cell r="B355">
            <v>2003.5833333333073</v>
          </cell>
          <cell r="D355">
            <v>0.47420000000000001</v>
          </cell>
        </row>
        <row r="356">
          <cell r="B356">
            <v>2003.6666666666406</v>
          </cell>
          <cell r="D356">
            <v>0.499</v>
          </cell>
        </row>
        <row r="357">
          <cell r="B357">
            <v>2003.7499999999739</v>
          </cell>
          <cell r="D357">
            <v>0.50080000000000002</v>
          </cell>
        </row>
        <row r="358">
          <cell r="B358">
            <v>2003.8333333333071</v>
          </cell>
          <cell r="D358">
            <v>0.50359999999999994</v>
          </cell>
        </row>
        <row r="359">
          <cell r="B359">
            <v>2003.9166666666404</v>
          </cell>
          <cell r="D359">
            <v>0.49280000000000007</v>
          </cell>
        </row>
        <row r="360">
          <cell r="B360">
            <v>2003.9999999999736</v>
          </cell>
          <cell r="D360">
            <v>0.44539999999999996</v>
          </cell>
        </row>
        <row r="361">
          <cell r="B361">
            <v>2004.0833333333069</v>
          </cell>
          <cell r="D361">
            <v>0.41980000000000006</v>
          </cell>
        </row>
        <row r="362">
          <cell r="B362">
            <v>2004.1666666666401</v>
          </cell>
          <cell r="D362">
            <v>0.37340000000000001</v>
          </cell>
        </row>
        <row r="363">
          <cell r="B363">
            <v>2004.2499999999734</v>
          </cell>
          <cell r="D363">
            <v>0.3054</v>
          </cell>
        </row>
        <row r="364">
          <cell r="B364">
            <v>2004.3333333333067</v>
          </cell>
          <cell r="D364">
            <v>0.26119999999999999</v>
          </cell>
        </row>
        <row r="365">
          <cell r="B365">
            <v>2004.4166666666399</v>
          </cell>
          <cell r="D365">
            <v>0.25839999999999996</v>
          </cell>
        </row>
        <row r="366">
          <cell r="B366">
            <v>2004.4999999999732</v>
          </cell>
          <cell r="D366">
            <v>0.2772</v>
          </cell>
        </row>
        <row r="367">
          <cell r="B367">
            <v>2004.5833333333064</v>
          </cell>
          <cell r="D367">
            <v>0.3236</v>
          </cell>
        </row>
        <row r="368">
          <cell r="B368">
            <v>2004.6666666666397</v>
          </cell>
          <cell r="D368">
            <v>0.38499999999999995</v>
          </cell>
        </row>
        <row r="369">
          <cell r="B369">
            <v>2004.7499999999729</v>
          </cell>
          <cell r="D369">
            <v>0.45120000000000005</v>
          </cell>
        </row>
        <row r="370">
          <cell r="B370">
            <v>2004.8333333333062</v>
          </cell>
          <cell r="D370">
            <v>0.50040000000000007</v>
          </cell>
        </row>
        <row r="371">
          <cell r="B371">
            <v>2004.9166666666395</v>
          </cell>
          <cell r="D371">
            <v>0.49220000000000008</v>
          </cell>
        </row>
        <row r="372">
          <cell r="B372">
            <v>2004.9999999999727</v>
          </cell>
          <cell r="D372">
            <v>0.51400000000000001</v>
          </cell>
        </row>
        <row r="373">
          <cell r="B373">
            <v>2005.083333333306</v>
          </cell>
          <cell r="D373">
            <v>0.50780000000000003</v>
          </cell>
        </row>
        <row r="374">
          <cell r="B374">
            <v>2005.1666666666392</v>
          </cell>
          <cell r="D374">
            <v>0.49640000000000006</v>
          </cell>
        </row>
        <row r="375">
          <cell r="B375">
            <v>2005.2499999999725</v>
          </cell>
          <cell r="D375">
            <v>0.47339999999999999</v>
          </cell>
        </row>
        <row r="376">
          <cell r="B376">
            <v>2005.3333333333057</v>
          </cell>
          <cell r="D376">
            <v>0.46279999999999999</v>
          </cell>
        </row>
        <row r="377">
          <cell r="B377">
            <v>2005.416666666639</v>
          </cell>
          <cell r="D377">
            <v>0.43420000000000003</v>
          </cell>
        </row>
        <row r="378">
          <cell r="B378">
            <v>2005.4999999999723</v>
          </cell>
          <cell r="D378">
            <v>0.41019999999999995</v>
          </cell>
        </row>
        <row r="379">
          <cell r="B379">
            <v>2005.5833333333055</v>
          </cell>
          <cell r="D379">
            <v>0.374</v>
          </cell>
        </row>
        <row r="380">
          <cell r="B380">
            <v>2005.6666666666388</v>
          </cell>
          <cell r="D380">
            <v>0.34439999999999998</v>
          </cell>
        </row>
        <row r="381">
          <cell r="B381">
            <v>2005.749999999972</v>
          </cell>
          <cell r="D381">
            <v>0.32080000000000003</v>
          </cell>
        </row>
        <row r="382">
          <cell r="B382">
            <v>2005.8333333333053</v>
          </cell>
          <cell r="D382">
            <v>0.28559999999999997</v>
          </cell>
        </row>
        <row r="383">
          <cell r="B383">
            <v>2005.9166666666385</v>
          </cell>
          <cell r="D383">
            <v>0.28139999999999998</v>
          </cell>
        </row>
        <row r="384">
          <cell r="B384">
            <v>2005.9999999999718</v>
          </cell>
          <cell r="D384">
            <v>0.26500000000000001</v>
          </cell>
        </row>
        <row r="385">
          <cell r="B385">
            <v>2006.0833333333051</v>
          </cell>
          <cell r="D385">
            <v>0.26100000000000001</v>
          </cell>
        </row>
        <row r="386">
          <cell r="B386">
            <v>2006.1666666666383</v>
          </cell>
          <cell r="D386">
            <v>0.28219999999999995</v>
          </cell>
        </row>
        <row r="387">
          <cell r="B387">
            <v>2006.2499999999716</v>
          </cell>
          <cell r="D387">
            <v>0.30759999999999998</v>
          </cell>
        </row>
        <row r="388">
          <cell r="B388">
            <v>2006.3333333333048</v>
          </cell>
          <cell r="D388">
            <v>0.30479999999999996</v>
          </cell>
        </row>
        <row r="389">
          <cell r="B389">
            <v>2006.4166666666381</v>
          </cell>
          <cell r="D389">
            <v>0.34599999999999997</v>
          </cell>
        </row>
        <row r="390">
          <cell r="B390">
            <v>2006.4999999999714</v>
          </cell>
          <cell r="D390">
            <v>0.38639999999999997</v>
          </cell>
        </row>
        <row r="391">
          <cell r="B391">
            <v>2006.5833333333046</v>
          </cell>
          <cell r="D391">
            <v>0.42199999999999999</v>
          </cell>
        </row>
        <row r="392">
          <cell r="B392">
            <v>2006.6666666666379</v>
          </cell>
          <cell r="D392">
            <v>0.46299999999999997</v>
          </cell>
        </row>
        <row r="393">
          <cell r="B393">
            <v>2006.7499999999711</v>
          </cell>
          <cell r="D393">
            <v>0.53159999999999996</v>
          </cell>
        </row>
        <row r="394">
          <cell r="B394">
            <v>2006.8333333333044</v>
          </cell>
          <cell r="D394">
            <v>0.56040000000000001</v>
          </cell>
        </row>
        <row r="395">
          <cell r="B395">
            <v>2006.9166666666376</v>
          </cell>
          <cell r="D395">
            <v>0.57099999999999995</v>
          </cell>
        </row>
        <row r="396">
          <cell r="B396">
            <v>2006.9999999999709</v>
          </cell>
          <cell r="D396">
            <v>0.52939999999999998</v>
          </cell>
        </row>
        <row r="397">
          <cell r="B397">
            <v>2007.0833333333042</v>
          </cell>
          <cell r="D397">
            <v>0.48579999999999995</v>
          </cell>
        </row>
        <row r="398">
          <cell r="B398">
            <v>2007.1666666666374</v>
          </cell>
          <cell r="D398">
            <v>0.41220000000000001</v>
          </cell>
        </row>
        <row r="399">
          <cell r="B399">
            <v>2007.2499999999707</v>
          </cell>
          <cell r="D399">
            <v>0.37119999999999997</v>
          </cell>
        </row>
        <row r="400">
          <cell r="B400">
            <v>2007.3333333333039</v>
          </cell>
          <cell r="D400">
            <v>0.33160000000000001</v>
          </cell>
        </row>
        <row r="401">
          <cell r="B401">
            <v>2007.4166666666372</v>
          </cell>
          <cell r="D401">
            <v>0.31459999999999999</v>
          </cell>
        </row>
        <row r="402">
          <cell r="B402">
            <v>2007.4999999999704</v>
          </cell>
          <cell r="D402">
            <v>0.27939999999999998</v>
          </cell>
        </row>
        <row r="403">
          <cell r="B403">
            <v>2007.5833333333037</v>
          </cell>
          <cell r="D403">
            <v>0.24660000000000001</v>
          </cell>
        </row>
        <row r="404">
          <cell r="B404">
            <v>2007.666666666637</v>
          </cell>
          <cell r="D404">
            <v>0.17019999999999999</v>
          </cell>
        </row>
        <row r="405">
          <cell r="B405">
            <v>2007.7499999999702</v>
          </cell>
          <cell r="D405">
            <v>0.10640000000000001</v>
          </cell>
        </row>
        <row r="406">
          <cell r="B406">
            <v>2007.8333333333035</v>
          </cell>
          <cell r="D406">
            <v>5.3799999999999994E-2</v>
          </cell>
        </row>
        <row r="407">
          <cell r="B407">
            <v>2007.9166666666367</v>
          </cell>
          <cell r="D407">
            <v>1.3799999999999998E-2</v>
          </cell>
        </row>
        <row r="408">
          <cell r="B408">
            <v>2007.99999999997</v>
          </cell>
          <cell r="D408">
            <v>-2.8000000000000013E-3</v>
          </cell>
        </row>
        <row r="409">
          <cell r="B409">
            <v>2008.0833333333032</v>
          </cell>
          <cell r="D409">
            <v>6.6E-3</v>
          </cell>
        </row>
        <row r="410">
          <cell r="B410">
            <v>2008.1666666666365</v>
          </cell>
          <cell r="D410">
            <v>2.12E-2</v>
          </cell>
        </row>
        <row r="411">
          <cell r="B411">
            <v>2008.2499999999698</v>
          </cell>
          <cell r="D411">
            <v>4.9200000000000001E-2</v>
          </cell>
        </row>
        <row r="412">
          <cell r="B412">
            <v>2008.333333333303</v>
          </cell>
          <cell r="D412">
            <v>0.10100000000000001</v>
          </cell>
        </row>
        <row r="413">
          <cell r="B413">
            <v>2008.4166666666363</v>
          </cell>
          <cell r="D413">
            <v>0.1618</v>
          </cell>
        </row>
        <row r="414">
          <cell r="B414">
            <v>2008.4999999999695</v>
          </cell>
          <cell r="D414">
            <v>0.23620000000000002</v>
          </cell>
        </row>
        <row r="415">
          <cell r="B415">
            <v>2008.5833333333028</v>
          </cell>
          <cell r="D415">
            <v>0.29299999999999998</v>
          </cell>
        </row>
        <row r="416">
          <cell r="B416">
            <v>2008.666666666636</v>
          </cell>
          <cell r="D416">
            <v>0.3236</v>
          </cell>
        </row>
        <row r="417">
          <cell r="B417">
            <v>2008.7499999999693</v>
          </cell>
          <cell r="D417">
            <v>0.31779999999999997</v>
          </cell>
        </row>
        <row r="418">
          <cell r="B418">
            <v>2008.8333333333026</v>
          </cell>
          <cell r="D418">
            <v>0.31019999999999998</v>
          </cell>
        </row>
        <row r="419">
          <cell r="B419">
            <v>2008.9166666666358</v>
          </cell>
          <cell r="D419">
            <v>0.26339999999999997</v>
          </cell>
        </row>
        <row r="420">
          <cell r="B420">
            <v>2008.9999999999691</v>
          </cell>
          <cell r="D420">
            <v>0.23779999999999996</v>
          </cell>
        </row>
        <row r="421">
          <cell r="B421">
            <v>2009.0833333333023</v>
          </cell>
          <cell r="D421">
            <v>0.25419999999999998</v>
          </cell>
        </row>
        <row r="422">
          <cell r="B422">
            <v>2009.1666666666356</v>
          </cell>
          <cell r="D422">
            <v>0.30839999999999995</v>
          </cell>
        </row>
        <row r="423">
          <cell r="B423">
            <v>2009.2499999999688</v>
          </cell>
          <cell r="D423">
            <v>0.36859999999999998</v>
          </cell>
        </row>
        <row r="424">
          <cell r="B424">
            <v>2009.3333333333021</v>
          </cell>
          <cell r="D424">
            <v>0.45099999999999996</v>
          </cell>
        </row>
        <row r="425">
          <cell r="B425">
            <v>2009.4166666666354</v>
          </cell>
          <cell r="D425">
            <v>0.5292</v>
          </cell>
        </row>
        <row r="426">
          <cell r="B426">
            <v>2009.4999999999686</v>
          </cell>
          <cell r="D426">
            <v>0.56279999999999997</v>
          </cell>
        </row>
        <row r="427">
          <cell r="B427">
            <v>2009.5833333333019</v>
          </cell>
          <cell r="D427">
            <v>0.58860000000000001</v>
          </cell>
        </row>
        <row r="428">
          <cell r="B428">
            <v>2009.6666666666351</v>
          </cell>
          <cell r="D428">
            <v>0.59320000000000006</v>
          </cell>
        </row>
        <row r="429">
          <cell r="B429">
            <v>2009.7499999999684</v>
          </cell>
          <cell r="D429">
            <v>0.61519999999999997</v>
          </cell>
        </row>
        <row r="430">
          <cell r="B430">
            <v>2009.8333333333017</v>
          </cell>
          <cell r="D430">
            <v>0.62479999999999991</v>
          </cell>
        </row>
        <row r="431">
          <cell r="B431">
            <v>2009.9166666666349</v>
          </cell>
          <cell r="D431">
            <v>0.67000000000000015</v>
          </cell>
        </row>
        <row r="432">
          <cell r="B432">
            <v>2009.9999999999682</v>
          </cell>
          <cell r="D432">
            <v>0.68940000000000001</v>
          </cell>
        </row>
        <row r="433">
          <cell r="B433">
            <v>2010.0833333333014</v>
          </cell>
          <cell r="D433">
            <v>0.71920000000000006</v>
          </cell>
        </row>
        <row r="434">
          <cell r="B434">
            <v>2010.1666666666347</v>
          </cell>
          <cell r="D434">
            <v>0.71120000000000005</v>
          </cell>
        </row>
        <row r="435">
          <cell r="B435">
            <v>2010.2499999999679</v>
          </cell>
          <cell r="D435">
            <v>0.69220000000000004</v>
          </cell>
        </row>
        <row r="436">
          <cell r="B436">
            <v>2010.3333333333012</v>
          </cell>
          <cell r="D436">
            <v>0.63659999999999994</v>
          </cell>
        </row>
        <row r="437">
          <cell r="B437">
            <v>2010.4166666666345</v>
          </cell>
          <cell r="D437">
            <v>0.5534</v>
          </cell>
        </row>
        <row r="438">
          <cell r="B438">
            <v>2010.4999999999677</v>
          </cell>
          <cell r="D438">
            <v>0.43520000000000003</v>
          </cell>
        </row>
        <row r="439">
          <cell r="B439">
            <v>2010.583333333301</v>
          </cell>
          <cell r="D439">
            <v>0.33679999999999993</v>
          </cell>
        </row>
        <row r="440">
          <cell r="B440">
            <v>2010.6666666666342</v>
          </cell>
          <cell r="D440">
            <v>0.24619999999999997</v>
          </cell>
        </row>
        <row r="441">
          <cell r="B441">
            <v>2010.7499999999675</v>
          </cell>
          <cell r="D441">
            <v>0.18139999999999998</v>
          </cell>
        </row>
        <row r="442">
          <cell r="B442">
            <v>2010.8333333333007</v>
          </cell>
          <cell r="D442">
            <v>0.12759999999999999</v>
          </cell>
        </row>
        <row r="443">
          <cell r="B443">
            <v>2010.916666666634</v>
          </cell>
          <cell r="D443">
            <v>0.11699999999999999</v>
          </cell>
        </row>
        <row r="444">
          <cell r="B444">
            <v>2010.9999999999673</v>
          </cell>
          <cell r="D444">
            <v>0.1028</v>
          </cell>
        </row>
        <row r="445">
          <cell r="B445">
            <v>2011.0833333333005</v>
          </cell>
          <cell r="D445">
            <v>0.1028</v>
          </cell>
        </row>
        <row r="446">
          <cell r="B446">
            <v>2011.1666666666338</v>
          </cell>
          <cell r="D446">
            <v>0.1096</v>
          </cell>
        </row>
        <row r="447">
          <cell r="B447">
            <v>2011.249999999967</v>
          </cell>
          <cell r="D447">
            <v>0.15060000000000001</v>
          </cell>
        </row>
        <row r="448">
          <cell r="B448">
            <v>2011.3333333333003</v>
          </cell>
          <cell r="D448">
            <v>0.17560000000000001</v>
          </cell>
        </row>
        <row r="449">
          <cell r="B449">
            <v>2011.4166666666335</v>
          </cell>
          <cell r="D449">
            <v>0.19939999999999999</v>
          </cell>
        </row>
        <row r="450">
          <cell r="B450">
            <v>2011.4999999999668</v>
          </cell>
          <cell r="D450">
            <v>0.1978</v>
          </cell>
        </row>
        <row r="451">
          <cell r="B451">
            <v>2011.5833333333001</v>
          </cell>
          <cell r="D451">
            <v>0.17739999999999997</v>
          </cell>
        </row>
        <row r="452">
          <cell r="B452">
            <v>2011.6666666666333</v>
          </cell>
          <cell r="D452">
            <v>0.15279999999999999</v>
          </cell>
        </row>
        <row r="453">
          <cell r="B453">
            <v>2011.7499999999666</v>
          </cell>
          <cell r="D453">
            <v>0.11979999999999999</v>
          </cell>
        </row>
        <row r="454">
          <cell r="B454">
            <v>2011.8333333332998</v>
          </cell>
          <cell r="D454">
            <v>9.5000000000000001E-2</v>
          </cell>
        </row>
        <row r="455">
          <cell r="B455">
            <v>2011.9166666666331</v>
          </cell>
          <cell r="D455">
            <v>0.1022</v>
          </cell>
        </row>
        <row r="456">
          <cell r="B456">
            <v>2011.9999999999663</v>
          </cell>
          <cell r="D456">
            <v>0.10739999999999998</v>
          </cell>
        </row>
        <row r="457">
          <cell r="B457">
            <v>2012.0833333332996</v>
          </cell>
          <cell r="D457">
            <v>0.14179999999999998</v>
          </cell>
        </row>
        <row r="458">
          <cell r="B458">
            <v>2012.1666666666329</v>
          </cell>
          <cell r="D458">
            <v>0.18479999999999999</v>
          </cell>
        </row>
        <row r="459">
          <cell r="B459">
            <v>2012.2499999999661</v>
          </cell>
          <cell r="D459">
            <v>0.21160000000000001</v>
          </cell>
        </row>
        <row r="460">
          <cell r="B460">
            <v>2012.3333333332994</v>
          </cell>
          <cell r="D460">
            <v>0.22939999999999999</v>
          </cell>
        </row>
        <row r="461">
          <cell r="B461">
            <v>2012.4166666666326</v>
          </cell>
          <cell r="D461">
            <v>0.2646</v>
          </cell>
        </row>
        <row r="462">
          <cell r="B462">
            <v>2012.4999999999659</v>
          </cell>
          <cell r="D462">
            <v>0.28759999999999997</v>
          </cell>
        </row>
        <row r="463">
          <cell r="B463">
            <v>2012.5833333332992</v>
          </cell>
          <cell r="D463">
            <v>0.31340000000000001</v>
          </cell>
        </row>
        <row r="464">
          <cell r="B464">
            <v>2012.6666666666324</v>
          </cell>
          <cell r="D464">
            <v>0.36159999999999998</v>
          </cell>
        </row>
        <row r="465">
          <cell r="B465">
            <v>2012.7499999999657</v>
          </cell>
          <cell r="D465">
            <v>0.39439999999999997</v>
          </cell>
        </row>
        <row r="466">
          <cell r="B466">
            <v>2012.8333333332989</v>
          </cell>
          <cell r="D466">
            <v>0.40439999999999998</v>
          </cell>
        </row>
        <row r="467">
          <cell r="B467">
            <v>2012.9166666666322</v>
          </cell>
          <cell r="D467">
            <v>0.39840000000000003</v>
          </cell>
        </row>
        <row r="468">
          <cell r="B468">
            <v>2012.9999999999654</v>
          </cell>
          <cell r="D468">
            <v>0.37760000000000005</v>
          </cell>
        </row>
        <row r="469">
          <cell r="B469">
            <v>2013.0833333332987</v>
          </cell>
          <cell r="D469">
            <v>0.36059999999999998</v>
          </cell>
        </row>
        <row r="470">
          <cell r="B470">
            <v>2013.166666666632</v>
          </cell>
          <cell r="D470">
            <v>0.35560000000000003</v>
          </cell>
        </row>
        <row r="471">
          <cell r="B471">
            <v>2013.2499999999652</v>
          </cell>
          <cell r="D471">
            <v>0.33160000000000001</v>
          </cell>
        </row>
        <row r="472">
          <cell r="B472">
            <v>2013.3333333332985</v>
          </cell>
          <cell r="D472">
            <v>0.308</v>
          </cell>
        </row>
        <row r="473">
          <cell r="B473">
            <v>2013.4166666666317</v>
          </cell>
          <cell r="D473">
            <v>0.30480000000000002</v>
          </cell>
        </row>
        <row r="474">
          <cell r="B474">
            <v>2013.499999999965</v>
          </cell>
          <cell r="D474">
            <v>0.30179999999999996</v>
          </cell>
        </row>
        <row r="475">
          <cell r="B475">
            <v>2013.5833333332982</v>
          </cell>
          <cell r="D475">
            <v>0.2928</v>
          </cell>
        </row>
        <row r="476">
          <cell r="B476">
            <v>2013.6666666666315</v>
          </cell>
          <cell r="D476">
            <v>0.3296</v>
          </cell>
        </row>
        <row r="477">
          <cell r="B477">
            <v>2013.7499999999648</v>
          </cell>
          <cell r="D477">
            <v>0.35540000000000005</v>
          </cell>
        </row>
        <row r="478">
          <cell r="B478">
            <v>2013.833333333298</v>
          </cell>
          <cell r="D478">
            <v>0.35759999999999997</v>
          </cell>
        </row>
        <row r="479">
          <cell r="B479">
            <v>2013.9166666666313</v>
          </cell>
          <cell r="D479">
            <v>0.33239999999999997</v>
          </cell>
        </row>
        <row r="480">
          <cell r="B480">
            <v>2013.9999999999645</v>
          </cell>
          <cell r="D480">
            <v>0.31739999999999996</v>
          </cell>
        </row>
        <row r="481">
          <cell r="B481">
            <v>2014.0833333332978</v>
          </cell>
          <cell r="D481">
            <v>0.31820000000000004</v>
          </cell>
        </row>
        <row r="482">
          <cell r="B482">
            <v>2014.166666666631</v>
          </cell>
          <cell r="D482">
            <v>0.35340000000000005</v>
          </cell>
        </row>
        <row r="483">
          <cell r="B483">
            <v>2014.2499999999643</v>
          </cell>
          <cell r="D483">
            <v>0.41139999999999999</v>
          </cell>
        </row>
        <row r="484">
          <cell r="B484">
            <v>2014.3333333332976</v>
          </cell>
          <cell r="D484">
            <v>0.45380000000000004</v>
          </cell>
        </row>
        <row r="485">
          <cell r="B485">
            <v>2014.4166666666308</v>
          </cell>
          <cell r="D485">
            <v>0.50020000000000009</v>
          </cell>
        </row>
        <row r="486">
          <cell r="B486">
            <v>2014.4999999999641</v>
          </cell>
          <cell r="D486">
            <v>0.51480000000000004</v>
          </cell>
        </row>
        <row r="487">
          <cell r="B487">
            <v>2014.5833333332973</v>
          </cell>
          <cell r="D487">
            <v>0.51019999999999999</v>
          </cell>
        </row>
        <row r="488">
          <cell r="B488">
            <v>2014.6666666666306</v>
          </cell>
          <cell r="D488">
            <v>0.50119999999999998</v>
          </cell>
        </row>
        <row r="489">
          <cell r="B489">
            <v>2014.7499999999638</v>
          </cell>
          <cell r="D489">
            <v>0.52080000000000004</v>
          </cell>
        </row>
        <row r="490">
          <cell r="B490">
            <v>2014.8333333332971</v>
          </cell>
          <cell r="D490">
            <v>0.5222</v>
          </cell>
        </row>
        <row r="491">
          <cell r="B491">
            <v>2014.9166666666304</v>
          </cell>
          <cell r="D491">
            <v>0.52099999999999991</v>
          </cell>
        </row>
        <row r="492">
          <cell r="B492">
            <v>2014.9999999999636</v>
          </cell>
          <cell r="D492">
            <v>0.51</v>
          </cell>
        </row>
        <row r="493">
          <cell r="B493">
            <v>2015.0833333332969</v>
          </cell>
          <cell r="D493">
            <v>0.51700000000000002</v>
          </cell>
        </row>
        <row r="494">
          <cell r="B494">
            <v>2015.1666666666301</v>
          </cell>
          <cell r="D494">
            <v>0.53520000000000001</v>
          </cell>
        </row>
        <row r="495">
          <cell r="B495">
            <v>2015.2499999999634</v>
          </cell>
          <cell r="D495">
            <v>0.56500000000000006</v>
          </cell>
        </row>
        <row r="496">
          <cell r="B496">
            <v>2015.3333333332967</v>
          </cell>
          <cell r="D496">
            <v>0.623</v>
          </cell>
        </row>
        <row r="497">
          <cell r="B497">
            <v>2015.4166666666299</v>
          </cell>
          <cell r="D497">
            <v>0.67699999999999994</v>
          </cell>
        </row>
        <row r="498">
          <cell r="B498">
            <v>2015.4999999999632</v>
          </cell>
          <cell r="D498">
            <v>0.73599999999999999</v>
          </cell>
        </row>
        <row r="499">
          <cell r="B499">
            <v>2015.5833333332964</v>
          </cell>
          <cell r="D499">
            <v>0.78639999999999999</v>
          </cell>
        </row>
        <row r="500">
          <cell r="B500">
            <v>2015.6666666666297</v>
          </cell>
          <cell r="D500">
            <v>0.85220000000000007</v>
          </cell>
        </row>
        <row r="501">
          <cell r="B501">
            <v>2015.7499999999629</v>
          </cell>
          <cell r="D501">
            <v>0.91179999999999983</v>
          </cell>
        </row>
        <row r="502">
          <cell r="B502">
            <v>2015.8333333332962</v>
          </cell>
          <cell r="D502">
            <v>0.98960000000000004</v>
          </cell>
        </row>
        <row r="503">
          <cell r="B503">
            <v>2015.9166666666295</v>
          </cell>
          <cell r="D503">
            <v>0.99039999999999995</v>
          </cell>
        </row>
        <row r="504">
          <cell r="B504">
            <v>2015.9999999999627</v>
          </cell>
          <cell r="D504">
            <v>1.0025999999999999</v>
          </cell>
        </row>
        <row r="505">
          <cell r="B505">
            <v>2016.083333333296</v>
          </cell>
          <cell r="D505">
            <v>0.97100000000000009</v>
          </cell>
        </row>
        <row r="506">
          <cell r="B506">
            <v>2016.1666666666292</v>
          </cell>
          <cell r="D506">
            <v>0.90779999999999994</v>
          </cell>
        </row>
        <row r="507">
          <cell r="B507">
            <v>2016.2499999999625</v>
          </cell>
          <cell r="D507">
            <v>0.8286</v>
          </cell>
        </row>
        <row r="508">
          <cell r="B508">
            <v>2016.3333333332957</v>
          </cell>
          <cell r="D508">
            <v>0.77520000000000011</v>
          </cell>
        </row>
        <row r="509">
          <cell r="B509">
            <v>2016.416666666629</v>
          </cell>
          <cell r="D509">
            <v>0.70079999999999987</v>
          </cell>
        </row>
        <row r="510">
          <cell r="B510">
            <v>2016.4999999999623</v>
          </cell>
          <cell r="D510">
            <v>0.63759999999999994</v>
          </cell>
        </row>
        <row r="511">
          <cell r="B511">
            <v>2016.5833333332955</v>
          </cell>
          <cell r="D511">
            <v>0.59759999999999991</v>
          </cell>
        </row>
        <row r="512">
          <cell r="B512">
            <v>2016.6666666666288</v>
          </cell>
          <cell r="D512">
            <v>0.55420000000000003</v>
          </cell>
        </row>
        <row r="513">
          <cell r="B513">
            <v>2016.749999999962</v>
          </cell>
          <cell r="D513">
            <v>0.52560000000000007</v>
          </cell>
        </row>
        <row r="514">
          <cell r="B514">
            <v>2016.8333333332953</v>
          </cell>
          <cell r="D514">
            <v>0.49759999999999999</v>
          </cell>
        </row>
        <row r="515">
          <cell r="B515">
            <v>2016.9166666666285</v>
          </cell>
          <cell r="D515">
            <v>0.48120000000000002</v>
          </cell>
        </row>
        <row r="516">
          <cell r="B516">
            <v>2016.9999999999618</v>
          </cell>
          <cell r="D516">
            <v>0.47099999999999997</v>
          </cell>
        </row>
        <row r="517">
          <cell r="B517">
            <v>2017.0833333332951</v>
          </cell>
          <cell r="D517">
            <v>0.48279999999999995</v>
          </cell>
        </row>
        <row r="518">
          <cell r="B518">
            <v>2017.1666666666283</v>
          </cell>
          <cell r="D518">
            <v>0.50259999999999994</v>
          </cell>
        </row>
        <row r="519">
          <cell r="B519">
            <v>2017.2499999999616</v>
          </cell>
          <cell r="D519">
            <v>0.52059999999999995</v>
          </cell>
        </row>
        <row r="520">
          <cell r="B520">
            <v>2017.3333333332948</v>
          </cell>
          <cell r="D520">
            <v>0.51479999999999992</v>
          </cell>
        </row>
        <row r="521">
          <cell r="B521">
            <v>2017.4166666666281</v>
          </cell>
          <cell r="D521">
            <v>0.52360000000000007</v>
          </cell>
        </row>
        <row r="522">
          <cell r="B522">
            <v>2017.4999999999613</v>
          </cell>
          <cell r="D522">
            <v>0.46740000000000004</v>
          </cell>
        </row>
        <row r="523">
          <cell r="B523">
            <v>2017.5833333332946</v>
          </cell>
          <cell r="D523">
            <v>0.42359999999999998</v>
          </cell>
        </row>
        <row r="524">
          <cell r="B524">
            <v>2017.6666666666279</v>
          </cell>
          <cell r="D524">
            <v>0.37740000000000007</v>
          </cell>
        </row>
        <row r="525">
          <cell r="B525">
            <v>2017.7499999999611</v>
          </cell>
          <cell r="D525">
            <v>0.33920000000000006</v>
          </cell>
        </row>
        <row r="526">
          <cell r="B526">
            <v>2017.8333333332944</v>
          </cell>
          <cell r="D526">
            <v>0.28120000000000001</v>
          </cell>
        </row>
        <row r="527">
          <cell r="B527">
            <v>2017.9166666666276</v>
          </cell>
          <cell r="D527">
            <v>0.25579999999999997</v>
          </cell>
        </row>
        <row r="528">
          <cell r="B528">
            <v>2017.9999999999609</v>
          </cell>
          <cell r="D528">
            <v>0.221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tp://aftp.cmdl.noaa.gov/products/trends/co2/co2_mm_gl.tx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biocycle.atmos.colostate.edu/shiny/carbonate/" TargetMode="External"/><Relationship Id="rId1" Type="http://schemas.openxmlformats.org/officeDocument/2006/relationships/hyperlink" Target="http://cdiac.ess-dive.lbl.gov/ftp/trends/co2/iso-sio/" TargetMode="Externa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diac.ess-dive.lbl.gov/trends/emis/meth_re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0000"/>
  </sheetPr>
  <dimension ref="A1:AE745"/>
  <sheetViews>
    <sheetView zoomScale="40" zoomScaleNormal="40" workbookViewId="0">
      <selection activeCell="AC27" sqref="AC27"/>
    </sheetView>
  </sheetViews>
  <sheetFormatPr baseColWidth="10" defaultRowHeight="13.8" x14ac:dyDescent="0.25"/>
  <cols>
    <col min="1" max="1" width="10.6640625" style="2" customWidth="1"/>
    <col min="2" max="2" width="7.44140625" style="140" customWidth="1"/>
    <col min="3" max="3" width="17.88671875" style="2" customWidth="1"/>
    <col min="4" max="4" width="13.21875" style="2" customWidth="1"/>
    <col min="5" max="5" width="17.33203125" style="2" customWidth="1"/>
    <col min="6" max="6" width="21.21875" style="2" customWidth="1"/>
    <col min="7" max="7" width="16.44140625" style="2" customWidth="1"/>
    <col min="8" max="8" width="7.88671875" style="2" customWidth="1"/>
    <col min="9" max="9" width="12.33203125" style="2" customWidth="1"/>
    <col min="10" max="10" width="8.6640625" style="2" customWidth="1"/>
    <col min="11" max="11" width="8" style="2" customWidth="1"/>
    <col min="12" max="12" width="7.6640625" style="2" customWidth="1"/>
    <col min="13" max="13" width="6.44140625" style="2" customWidth="1"/>
    <col min="14" max="14" width="8.109375" style="2" customWidth="1"/>
    <col min="15" max="25" width="11.5546875" style="2"/>
    <col min="26" max="26" width="14.21875" style="2" customWidth="1"/>
    <col min="27" max="27" width="14.33203125" style="2" customWidth="1"/>
    <col min="28" max="30" width="11.5546875" style="2"/>
    <col min="31" max="31" width="4.6640625" style="2" customWidth="1"/>
    <col min="32" max="16384" width="11.5546875" style="2"/>
  </cols>
  <sheetData>
    <row r="1" spans="1:31" ht="15" x14ac:dyDescent="0.35">
      <c r="B1" s="22" t="s">
        <v>26</v>
      </c>
      <c r="C1" s="21"/>
      <c r="E1" s="4" t="s">
        <v>2</v>
      </c>
      <c r="AE1" s="28"/>
    </row>
    <row r="2" spans="1:31" x14ac:dyDescent="0.25">
      <c r="H2" s="141"/>
      <c r="N2" s="2">
        <v>337</v>
      </c>
    </row>
    <row r="3" spans="1:31" ht="31.8" customHeight="1" x14ac:dyDescent="0.25">
      <c r="A3" s="5" t="s">
        <v>3</v>
      </c>
      <c r="B3" s="142" t="s">
        <v>4</v>
      </c>
      <c r="C3" s="143" t="s">
        <v>5</v>
      </c>
      <c r="D3" s="144" t="s">
        <v>80</v>
      </c>
      <c r="E3" s="145" t="s">
        <v>81</v>
      </c>
      <c r="F3" s="145" t="s">
        <v>82</v>
      </c>
    </row>
    <row r="4" spans="1:31" x14ac:dyDescent="0.25">
      <c r="A4" s="2">
        <v>1980</v>
      </c>
      <c r="B4" s="140">
        <v>1</v>
      </c>
      <c r="C4" s="2">
        <v>1980.0419999999999</v>
      </c>
      <c r="D4" s="2">
        <v>338.45</v>
      </c>
      <c r="E4" s="146">
        <v>1.7</v>
      </c>
      <c r="F4" s="147">
        <f>AVERAGE(E4:E6)</f>
        <v>1.7</v>
      </c>
    </row>
    <row r="5" spans="1:31" x14ac:dyDescent="0.25">
      <c r="A5" s="2">
        <v>1980</v>
      </c>
      <c r="B5" s="140">
        <v>2</v>
      </c>
      <c r="C5" s="2">
        <v>1980.125</v>
      </c>
      <c r="D5" s="2">
        <v>339.15</v>
      </c>
      <c r="E5" s="146">
        <v>1.7</v>
      </c>
      <c r="F5" s="147">
        <f>AVERAGE(E4:E7)</f>
        <v>1.7</v>
      </c>
    </row>
    <row r="6" spans="1:31" x14ac:dyDescent="0.25">
      <c r="A6" s="2">
        <v>1980</v>
      </c>
      <c r="B6" s="140">
        <v>3</v>
      </c>
      <c r="C6" s="2">
        <v>1980.2080000000001</v>
      </c>
      <c r="D6" s="2">
        <v>339.46</v>
      </c>
      <c r="E6" s="146">
        <v>1.7</v>
      </c>
      <c r="F6" s="147">
        <f t="shared" ref="F6:F69" si="0">AVERAGE(E4:E8)</f>
        <v>1.7</v>
      </c>
    </row>
    <row r="7" spans="1:31" x14ac:dyDescent="0.25">
      <c r="A7" s="2">
        <v>1980</v>
      </c>
      <c r="B7" s="140">
        <v>4</v>
      </c>
      <c r="C7" s="2">
        <v>1980.2919999999999</v>
      </c>
      <c r="D7" s="2">
        <v>339.86</v>
      </c>
      <c r="E7" s="146">
        <v>1.7</v>
      </c>
      <c r="F7" s="147">
        <f t="shared" si="0"/>
        <v>1.6879999999999975</v>
      </c>
    </row>
    <row r="8" spans="1:31" x14ac:dyDescent="0.25">
      <c r="A8" s="2">
        <v>1980</v>
      </c>
      <c r="B8" s="140">
        <v>5</v>
      </c>
      <c r="C8" s="2">
        <v>1980.375</v>
      </c>
      <c r="D8" s="2">
        <v>340.29</v>
      </c>
      <c r="E8" s="146">
        <v>1.7</v>
      </c>
      <c r="F8" s="147">
        <f t="shared" si="0"/>
        <v>1.6479999999999972</v>
      </c>
    </row>
    <row r="9" spans="1:31" x14ac:dyDescent="0.25">
      <c r="A9" s="2">
        <v>1980</v>
      </c>
      <c r="B9" s="148">
        <v>6</v>
      </c>
      <c r="C9" s="2">
        <v>1980.4580000000001</v>
      </c>
      <c r="D9" s="2">
        <v>339.86</v>
      </c>
      <c r="E9" s="6">
        <f>D16-D4</f>
        <v>1.6399999999999864</v>
      </c>
      <c r="F9" s="147">
        <f t="shared" si="0"/>
        <v>1.6719999999999959</v>
      </c>
    </row>
    <row r="10" spans="1:31" x14ac:dyDescent="0.25">
      <c r="A10" s="2">
        <v>1980</v>
      </c>
      <c r="B10" s="140">
        <v>7</v>
      </c>
      <c r="C10" s="2">
        <v>1980.5419999999999</v>
      </c>
      <c r="D10" s="2">
        <v>338.34</v>
      </c>
      <c r="E10" s="6">
        <f t="shared" ref="E10:E73" si="1">D17-D5</f>
        <v>1.5</v>
      </c>
      <c r="F10" s="147">
        <f t="shared" si="0"/>
        <v>1.6739999999999917</v>
      </c>
    </row>
    <row r="11" spans="1:31" x14ac:dyDescent="0.25">
      <c r="A11" s="2">
        <v>1980</v>
      </c>
      <c r="B11" s="140">
        <v>8</v>
      </c>
      <c r="C11" s="2">
        <v>1980.625</v>
      </c>
      <c r="D11" s="2">
        <v>337.12</v>
      </c>
      <c r="E11" s="6">
        <f t="shared" si="1"/>
        <v>1.8199999999999932</v>
      </c>
      <c r="F11" s="141">
        <f t="shared" si="0"/>
        <v>1.5339999999999918</v>
      </c>
    </row>
    <row r="12" spans="1:31" x14ac:dyDescent="0.25">
      <c r="A12" s="2">
        <v>1980</v>
      </c>
      <c r="B12" s="140">
        <v>9</v>
      </c>
      <c r="C12" s="2">
        <v>1980.7080000000001</v>
      </c>
      <c r="D12" s="2">
        <v>336.95</v>
      </c>
      <c r="E12" s="6">
        <f t="shared" si="1"/>
        <v>1.7099999999999795</v>
      </c>
      <c r="F12" s="141">
        <f t="shared" si="0"/>
        <v>1.3319999999999936</v>
      </c>
    </row>
    <row r="13" spans="1:31" x14ac:dyDescent="0.25">
      <c r="A13" s="2">
        <v>1980</v>
      </c>
      <c r="B13" s="140">
        <v>10</v>
      </c>
      <c r="C13" s="2">
        <v>1980.7919999999999</v>
      </c>
      <c r="D13" s="2">
        <v>337.71</v>
      </c>
      <c r="E13" s="6">
        <f t="shared" si="1"/>
        <v>1</v>
      </c>
      <c r="F13" s="141">
        <f t="shared" si="0"/>
        <v>1.1840000000000033</v>
      </c>
    </row>
    <row r="14" spans="1:31" x14ac:dyDescent="0.25">
      <c r="A14" s="2">
        <v>1980</v>
      </c>
      <c r="B14" s="140">
        <v>11</v>
      </c>
      <c r="C14" s="2">
        <v>1980.875</v>
      </c>
      <c r="D14" s="2">
        <v>338.83</v>
      </c>
      <c r="E14" s="6">
        <f t="shared" si="1"/>
        <v>0.62999999999999545</v>
      </c>
      <c r="F14" s="141">
        <f t="shared" si="0"/>
        <v>0.99000000000000909</v>
      </c>
    </row>
    <row r="15" spans="1:31" x14ac:dyDescent="0.25">
      <c r="A15" s="2">
        <v>1980</v>
      </c>
      <c r="B15" s="140">
        <v>12</v>
      </c>
      <c r="C15" s="2">
        <v>1980.9580000000001</v>
      </c>
      <c r="D15" s="2">
        <v>339.54</v>
      </c>
      <c r="E15" s="6">
        <f t="shared" si="1"/>
        <v>0.76000000000004775</v>
      </c>
      <c r="F15" s="141">
        <f t="shared" si="0"/>
        <v>0.83000000000001817</v>
      </c>
    </row>
    <row r="16" spans="1:31" x14ac:dyDescent="0.25">
      <c r="A16" s="2">
        <v>1981</v>
      </c>
      <c r="B16" s="140">
        <v>1</v>
      </c>
      <c r="C16" s="2">
        <v>1981.0419999999999</v>
      </c>
      <c r="D16" s="2">
        <v>340.09</v>
      </c>
      <c r="E16" s="6">
        <f t="shared" si="1"/>
        <v>0.85000000000002274</v>
      </c>
      <c r="F16" s="141">
        <f t="shared" si="0"/>
        <v>0.88000000000001821</v>
      </c>
    </row>
    <row r="17" spans="1:6" x14ac:dyDescent="0.25">
      <c r="A17" s="2">
        <v>1981</v>
      </c>
      <c r="B17" s="140">
        <v>2</v>
      </c>
      <c r="C17" s="2">
        <v>1981.125</v>
      </c>
      <c r="D17" s="2">
        <v>340.65</v>
      </c>
      <c r="E17" s="6">
        <f t="shared" si="1"/>
        <v>0.91000000000002501</v>
      </c>
      <c r="F17" s="141">
        <f t="shared" si="0"/>
        <v>1.0020000000000209</v>
      </c>
    </row>
    <row r="18" spans="1:6" x14ac:dyDescent="0.25">
      <c r="A18" s="2">
        <v>1981</v>
      </c>
      <c r="B18" s="140">
        <v>3</v>
      </c>
      <c r="C18" s="2">
        <v>1981.2080000000001</v>
      </c>
      <c r="D18" s="2">
        <v>341.28</v>
      </c>
      <c r="E18" s="6">
        <f t="shared" si="1"/>
        <v>1.25</v>
      </c>
      <c r="F18" s="141">
        <f t="shared" si="0"/>
        <v>1.0700000000000045</v>
      </c>
    </row>
    <row r="19" spans="1:6" x14ac:dyDescent="0.25">
      <c r="A19" s="2">
        <v>1981</v>
      </c>
      <c r="B19" s="140">
        <v>4</v>
      </c>
      <c r="C19" s="2">
        <v>1981.2919999999999</v>
      </c>
      <c r="D19" s="2">
        <v>341.57</v>
      </c>
      <c r="E19" s="6">
        <f t="shared" si="1"/>
        <v>1.2400000000000091</v>
      </c>
      <c r="F19" s="141">
        <f t="shared" si="0"/>
        <v>1.1360000000000015</v>
      </c>
    </row>
    <row r="20" spans="1:6" x14ac:dyDescent="0.25">
      <c r="A20" s="2">
        <v>1981</v>
      </c>
      <c r="B20" s="140">
        <v>5</v>
      </c>
      <c r="C20" s="2">
        <v>1981.375</v>
      </c>
      <c r="D20" s="2">
        <v>341.29</v>
      </c>
      <c r="E20" s="6">
        <f t="shared" si="1"/>
        <v>1.0999999999999659</v>
      </c>
      <c r="F20" s="141">
        <f t="shared" si="0"/>
        <v>1.1940000000000055</v>
      </c>
    </row>
    <row r="21" spans="1:6" x14ac:dyDescent="0.25">
      <c r="A21" s="2">
        <v>1981</v>
      </c>
      <c r="B21" s="148">
        <v>6</v>
      </c>
      <c r="C21" s="2">
        <v>1981.4580000000001</v>
      </c>
      <c r="D21" s="2">
        <v>340.49</v>
      </c>
      <c r="E21" s="6">
        <f t="shared" si="1"/>
        <v>1.1800000000000068</v>
      </c>
      <c r="F21" s="141">
        <f t="shared" si="0"/>
        <v>1.1140000000000101</v>
      </c>
    </row>
    <row r="22" spans="1:6" x14ac:dyDescent="0.25">
      <c r="A22" s="2">
        <v>1981</v>
      </c>
      <c r="B22" s="140">
        <v>7</v>
      </c>
      <c r="C22" s="2">
        <v>1981.5419999999999</v>
      </c>
      <c r="D22" s="2">
        <v>339.1</v>
      </c>
      <c r="E22" s="6">
        <f t="shared" si="1"/>
        <v>1.2000000000000455</v>
      </c>
      <c r="F22" s="141">
        <f t="shared" si="0"/>
        <v>1.0360000000000127</v>
      </c>
    </row>
    <row r="23" spans="1:6" x14ac:dyDescent="0.25">
      <c r="A23" s="2">
        <v>1981</v>
      </c>
      <c r="B23" s="140">
        <v>8</v>
      </c>
      <c r="C23" s="2">
        <v>1981.625</v>
      </c>
      <c r="D23" s="2">
        <v>337.97</v>
      </c>
      <c r="E23" s="6">
        <f t="shared" si="1"/>
        <v>0.85000000000002274</v>
      </c>
      <c r="F23" s="141">
        <f t="shared" si="0"/>
        <v>1.0120000000000118</v>
      </c>
    </row>
    <row r="24" spans="1:6" x14ac:dyDescent="0.25">
      <c r="A24" s="2">
        <v>1981</v>
      </c>
      <c r="B24" s="140">
        <v>9</v>
      </c>
      <c r="C24" s="2">
        <v>1981.7080000000001</v>
      </c>
      <c r="D24" s="2">
        <v>337.86</v>
      </c>
      <c r="E24" s="6">
        <f t="shared" si="1"/>
        <v>0.85000000000002274</v>
      </c>
      <c r="F24" s="141">
        <f t="shared" si="0"/>
        <v>0.95600000000000596</v>
      </c>
    </row>
    <row r="25" spans="1:6" x14ac:dyDescent="0.25">
      <c r="A25" s="2">
        <v>1981</v>
      </c>
      <c r="B25" s="140">
        <v>10</v>
      </c>
      <c r="C25" s="2">
        <v>1981.7919999999999</v>
      </c>
      <c r="D25" s="2">
        <v>338.96</v>
      </c>
      <c r="E25" s="6">
        <f t="shared" si="1"/>
        <v>0.97999999999996135</v>
      </c>
      <c r="F25" s="141">
        <f t="shared" si="0"/>
        <v>0.82799999999999729</v>
      </c>
    </row>
    <row r="26" spans="1:6" x14ac:dyDescent="0.25">
      <c r="A26" s="2">
        <v>1981</v>
      </c>
      <c r="B26" s="140">
        <v>11</v>
      </c>
      <c r="C26" s="2">
        <v>1981.875</v>
      </c>
      <c r="D26" s="2">
        <v>340.07</v>
      </c>
      <c r="E26" s="6">
        <f t="shared" si="1"/>
        <v>0.89999999999997726</v>
      </c>
      <c r="F26" s="141">
        <f t="shared" si="0"/>
        <v>0.66799999999998361</v>
      </c>
    </row>
    <row r="27" spans="1:6" x14ac:dyDescent="0.25">
      <c r="A27" s="2">
        <v>1981</v>
      </c>
      <c r="B27" s="140">
        <v>12</v>
      </c>
      <c r="C27" s="2">
        <v>1981.9580000000001</v>
      </c>
      <c r="D27" s="2">
        <v>340.64</v>
      </c>
      <c r="E27" s="6">
        <f t="shared" si="1"/>
        <v>0.56000000000000227</v>
      </c>
      <c r="F27" s="141">
        <f t="shared" si="0"/>
        <v>0.54199999999997317</v>
      </c>
    </row>
    <row r="28" spans="1:6" x14ac:dyDescent="0.25">
      <c r="A28" s="2">
        <v>1982</v>
      </c>
      <c r="B28" s="140">
        <v>1</v>
      </c>
      <c r="C28" s="2">
        <v>1982.0419999999999</v>
      </c>
      <c r="D28" s="2">
        <v>341.27</v>
      </c>
      <c r="E28" s="6">
        <f t="shared" si="1"/>
        <v>4.9999999999954525E-2</v>
      </c>
      <c r="F28" s="141">
        <f t="shared" si="0"/>
        <v>0.45999999999997954</v>
      </c>
    </row>
    <row r="29" spans="1:6" x14ac:dyDescent="0.25">
      <c r="A29" s="2">
        <v>1982</v>
      </c>
      <c r="B29" s="140">
        <v>2</v>
      </c>
      <c r="C29" s="2">
        <v>1982.125</v>
      </c>
      <c r="D29" s="2">
        <v>341.85</v>
      </c>
      <c r="E29" s="6">
        <f t="shared" si="1"/>
        <v>0.21999999999997044</v>
      </c>
      <c r="F29" s="141">
        <f t="shared" si="0"/>
        <v>0.43799999999998818</v>
      </c>
    </row>
    <row r="30" spans="1:6" x14ac:dyDescent="0.25">
      <c r="A30" s="2">
        <v>1982</v>
      </c>
      <c r="B30" s="140">
        <v>3</v>
      </c>
      <c r="C30" s="2">
        <v>1982.2080000000001</v>
      </c>
      <c r="D30" s="2">
        <v>342.13</v>
      </c>
      <c r="E30" s="6">
        <f t="shared" si="1"/>
        <v>0.56999999999999318</v>
      </c>
      <c r="F30" s="141">
        <f t="shared" si="0"/>
        <v>0.53399999999999181</v>
      </c>
    </row>
    <row r="31" spans="1:6" x14ac:dyDescent="0.25">
      <c r="A31" s="2">
        <v>1982</v>
      </c>
      <c r="B31" s="140">
        <v>4</v>
      </c>
      <c r="C31" s="2">
        <v>1982.2919999999999</v>
      </c>
      <c r="D31" s="2">
        <v>342.42</v>
      </c>
      <c r="E31" s="6">
        <f t="shared" si="1"/>
        <v>0.79000000000002046</v>
      </c>
      <c r="F31" s="141">
        <f t="shared" si="0"/>
        <v>0.72400000000000087</v>
      </c>
    </row>
    <row r="32" spans="1:6" x14ac:dyDescent="0.25">
      <c r="A32" s="2">
        <v>1982</v>
      </c>
      <c r="B32" s="140">
        <v>5</v>
      </c>
      <c r="C32" s="2">
        <v>1982.375</v>
      </c>
      <c r="D32" s="2">
        <v>342.27</v>
      </c>
      <c r="E32" s="6">
        <f t="shared" si="1"/>
        <v>1.0400000000000205</v>
      </c>
      <c r="F32" s="141">
        <f t="shared" si="0"/>
        <v>0.83799999999999952</v>
      </c>
    </row>
    <row r="33" spans="1:30" x14ac:dyDescent="0.25">
      <c r="A33" s="2">
        <v>1982</v>
      </c>
      <c r="B33" s="148">
        <v>6</v>
      </c>
      <c r="C33" s="2">
        <v>1982.4580000000001</v>
      </c>
      <c r="D33" s="2">
        <v>341.39</v>
      </c>
      <c r="E33" s="6">
        <f t="shared" si="1"/>
        <v>1</v>
      </c>
      <c r="F33" s="141">
        <f t="shared" si="0"/>
        <v>0.88400000000000323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x14ac:dyDescent="0.25">
      <c r="A34" s="2">
        <v>1982</v>
      </c>
      <c r="B34" s="140">
        <v>7</v>
      </c>
      <c r="C34" s="2">
        <v>1982.5419999999999</v>
      </c>
      <c r="D34" s="2">
        <v>339.66</v>
      </c>
      <c r="E34" s="6">
        <f t="shared" si="1"/>
        <v>0.78999999999996362</v>
      </c>
      <c r="F34" s="141">
        <f t="shared" si="0"/>
        <v>0.92599999999999905</v>
      </c>
      <c r="P34" s="32"/>
    </row>
    <row r="35" spans="1:30" x14ac:dyDescent="0.25">
      <c r="A35" s="2">
        <v>1982</v>
      </c>
      <c r="B35" s="140">
        <v>8</v>
      </c>
      <c r="C35" s="2">
        <v>1982.625</v>
      </c>
      <c r="D35" s="2">
        <v>338.02</v>
      </c>
      <c r="E35" s="6">
        <f t="shared" si="1"/>
        <v>0.80000000000001137</v>
      </c>
      <c r="F35" s="141">
        <f t="shared" si="0"/>
        <v>1.0139999999999987</v>
      </c>
    </row>
    <row r="36" spans="1:30" x14ac:dyDescent="0.25">
      <c r="A36" s="2">
        <v>1982</v>
      </c>
      <c r="B36" s="140">
        <v>9</v>
      </c>
      <c r="C36" s="2">
        <v>1982.7080000000001</v>
      </c>
      <c r="D36" s="2">
        <v>338.08</v>
      </c>
      <c r="E36" s="6">
        <f t="shared" si="1"/>
        <v>1</v>
      </c>
      <c r="F36" s="141">
        <f t="shared" si="0"/>
        <v>1.2180000000000064</v>
      </c>
    </row>
    <row r="37" spans="1:30" x14ac:dyDescent="0.25">
      <c r="A37" s="2">
        <v>1982</v>
      </c>
      <c r="B37" s="140">
        <v>10</v>
      </c>
      <c r="C37" s="2">
        <v>1982.7919999999999</v>
      </c>
      <c r="D37" s="2">
        <v>339.53</v>
      </c>
      <c r="E37" s="6">
        <f t="shared" si="1"/>
        <v>1.4800000000000182</v>
      </c>
      <c r="F37" s="141">
        <f t="shared" si="0"/>
        <v>1.5380000000000109</v>
      </c>
    </row>
    <row r="38" spans="1:30" x14ac:dyDescent="0.25">
      <c r="A38" s="2">
        <v>1982</v>
      </c>
      <c r="B38" s="140">
        <v>11</v>
      </c>
      <c r="C38" s="2">
        <v>1982.875</v>
      </c>
      <c r="D38" s="2">
        <v>340.86</v>
      </c>
      <c r="E38" s="6">
        <f t="shared" si="1"/>
        <v>2.0200000000000387</v>
      </c>
      <c r="F38" s="141">
        <f t="shared" si="0"/>
        <v>1.8800000000000068</v>
      </c>
    </row>
    <row r="39" spans="1:30" x14ac:dyDescent="0.25">
      <c r="A39" s="2">
        <v>1982</v>
      </c>
      <c r="B39" s="140">
        <v>12</v>
      </c>
      <c r="C39" s="2">
        <v>1982.9580000000001</v>
      </c>
      <c r="D39" s="2">
        <v>341.68</v>
      </c>
      <c r="E39" s="6">
        <f t="shared" si="1"/>
        <v>2.3899999999999864</v>
      </c>
      <c r="F39" s="141">
        <f t="shared" si="0"/>
        <v>2.1520000000000095</v>
      </c>
    </row>
    <row r="40" spans="1:30" x14ac:dyDescent="0.25">
      <c r="A40" s="2">
        <v>1983</v>
      </c>
      <c r="B40" s="140">
        <v>1</v>
      </c>
      <c r="C40" s="2">
        <v>1983.0419999999999</v>
      </c>
      <c r="D40" s="2">
        <v>342.27</v>
      </c>
      <c r="E40" s="6">
        <f t="shared" si="1"/>
        <v>2.5099999999999909</v>
      </c>
      <c r="F40" s="141">
        <f t="shared" si="0"/>
        <v>2.2840000000000145</v>
      </c>
    </row>
    <row r="41" spans="1:30" x14ac:dyDescent="0.25">
      <c r="A41" s="2">
        <v>1983</v>
      </c>
      <c r="B41" s="140">
        <v>2</v>
      </c>
      <c r="C41" s="2">
        <v>1983.125</v>
      </c>
      <c r="D41" s="2">
        <v>342.64</v>
      </c>
      <c r="E41" s="6">
        <f t="shared" si="1"/>
        <v>2.3600000000000136</v>
      </c>
      <c r="F41" s="141">
        <f t="shared" si="0"/>
        <v>2.256000000000006</v>
      </c>
    </row>
    <row r="42" spans="1:30" x14ac:dyDescent="0.25">
      <c r="A42" s="2">
        <v>1983</v>
      </c>
      <c r="B42" s="140">
        <v>3</v>
      </c>
      <c r="C42" s="2">
        <v>1983.2080000000001</v>
      </c>
      <c r="D42" s="2">
        <v>342.93</v>
      </c>
      <c r="E42" s="6">
        <f t="shared" si="1"/>
        <v>2.1400000000000432</v>
      </c>
      <c r="F42" s="141">
        <f t="shared" si="0"/>
        <v>2.1200000000000045</v>
      </c>
    </row>
    <row r="43" spans="1:30" x14ac:dyDescent="0.25">
      <c r="A43" s="2">
        <v>1983</v>
      </c>
      <c r="B43" s="140">
        <v>4</v>
      </c>
      <c r="C43" s="2">
        <v>1983.2919999999999</v>
      </c>
      <c r="D43" s="2">
        <v>343.42</v>
      </c>
      <c r="E43" s="6">
        <f t="shared" si="1"/>
        <v>1.8799999999999955</v>
      </c>
      <c r="F43" s="141">
        <f t="shared" si="0"/>
        <v>2.0080000000000156</v>
      </c>
    </row>
    <row r="44" spans="1:30" x14ac:dyDescent="0.25">
      <c r="A44" s="2">
        <v>1983</v>
      </c>
      <c r="B44" s="140">
        <v>5</v>
      </c>
      <c r="C44" s="2">
        <v>1983.375</v>
      </c>
      <c r="D44" s="2">
        <v>343.75</v>
      </c>
      <c r="E44" s="6">
        <f t="shared" si="1"/>
        <v>1.7099999999999795</v>
      </c>
      <c r="F44" s="141">
        <f t="shared" si="0"/>
        <v>1.9540000000000191</v>
      </c>
    </row>
    <row r="45" spans="1:30" x14ac:dyDescent="0.25">
      <c r="A45" s="2">
        <v>1983</v>
      </c>
      <c r="B45" s="148">
        <v>6</v>
      </c>
      <c r="C45" s="2">
        <v>1983.4580000000001</v>
      </c>
      <c r="D45" s="2">
        <v>343.41</v>
      </c>
      <c r="E45" s="6">
        <f t="shared" si="1"/>
        <v>1.9500000000000455</v>
      </c>
      <c r="F45" s="141">
        <f t="shared" si="0"/>
        <v>1.9120000000000119</v>
      </c>
    </row>
    <row r="46" spans="1:30" x14ac:dyDescent="0.25">
      <c r="A46" s="2">
        <v>1983</v>
      </c>
      <c r="B46" s="140">
        <v>7</v>
      </c>
      <c r="C46" s="2">
        <v>1983.5419999999999</v>
      </c>
      <c r="D46" s="2">
        <v>342.05</v>
      </c>
      <c r="E46" s="6">
        <f t="shared" si="1"/>
        <v>2.0900000000000318</v>
      </c>
      <c r="F46" s="141">
        <f t="shared" si="0"/>
        <v>1.8700000000000045</v>
      </c>
    </row>
    <row r="47" spans="1:30" x14ac:dyDescent="0.25">
      <c r="A47" s="2">
        <v>1983</v>
      </c>
      <c r="B47" s="140">
        <v>8</v>
      </c>
      <c r="C47" s="2">
        <v>1983.625</v>
      </c>
      <c r="D47" s="2">
        <v>340.53</v>
      </c>
      <c r="E47" s="6">
        <f t="shared" si="1"/>
        <v>1.9300000000000068</v>
      </c>
      <c r="F47" s="141">
        <f t="shared" si="0"/>
        <v>1.8260000000000105</v>
      </c>
    </row>
    <row r="48" spans="1:30" x14ac:dyDescent="0.25">
      <c r="A48" s="2">
        <v>1983</v>
      </c>
      <c r="B48" s="140">
        <v>9</v>
      </c>
      <c r="C48" s="2">
        <v>1983.7080000000001</v>
      </c>
      <c r="D48" s="2">
        <v>340.44</v>
      </c>
      <c r="E48" s="6">
        <f t="shared" si="1"/>
        <v>1.6699999999999591</v>
      </c>
      <c r="F48" s="141">
        <f t="shared" si="0"/>
        <v>1.6480000000000019</v>
      </c>
    </row>
    <row r="49" spans="1:6" x14ac:dyDescent="0.25">
      <c r="A49" s="2">
        <v>1983</v>
      </c>
      <c r="B49" s="140">
        <v>10</v>
      </c>
      <c r="C49" s="2">
        <v>1983.7919999999999</v>
      </c>
      <c r="D49" s="2">
        <v>341.67</v>
      </c>
      <c r="E49" s="6">
        <f t="shared" si="1"/>
        <v>1.4900000000000091</v>
      </c>
      <c r="F49" s="141">
        <f t="shared" si="0"/>
        <v>1.441999999999996</v>
      </c>
    </row>
    <row r="50" spans="1:6" x14ac:dyDescent="0.25">
      <c r="A50" s="2">
        <v>1983</v>
      </c>
      <c r="B50" s="140">
        <v>11</v>
      </c>
      <c r="C50" s="2">
        <v>1983.875</v>
      </c>
      <c r="D50" s="2">
        <v>342.74</v>
      </c>
      <c r="E50" s="6">
        <f t="shared" si="1"/>
        <v>1.0600000000000023</v>
      </c>
      <c r="F50" s="141">
        <f t="shared" si="0"/>
        <v>1.375999999999999</v>
      </c>
    </row>
    <row r="51" spans="1:6" x14ac:dyDescent="0.25">
      <c r="A51" s="2">
        <v>1983</v>
      </c>
      <c r="B51" s="140">
        <v>12</v>
      </c>
      <c r="C51" s="2">
        <v>1983.9580000000001</v>
      </c>
      <c r="D51" s="2">
        <v>343.39</v>
      </c>
      <c r="E51" s="6">
        <f t="shared" si="1"/>
        <v>1.0600000000000023</v>
      </c>
      <c r="F51" s="141">
        <f t="shared" si="0"/>
        <v>1.3620000000000119</v>
      </c>
    </row>
    <row r="52" spans="1:6" x14ac:dyDescent="0.25">
      <c r="A52" s="2">
        <v>1984</v>
      </c>
      <c r="B52" s="140">
        <v>1</v>
      </c>
      <c r="C52" s="2">
        <v>1984.0419999999999</v>
      </c>
      <c r="D52" s="2">
        <v>344.22</v>
      </c>
      <c r="E52" s="6">
        <f t="shared" si="1"/>
        <v>1.6000000000000227</v>
      </c>
      <c r="F52" s="141">
        <f t="shared" si="0"/>
        <v>1.3120000000000118</v>
      </c>
    </row>
    <row r="53" spans="1:6" x14ac:dyDescent="0.25">
      <c r="A53" s="2">
        <v>1984</v>
      </c>
      <c r="B53" s="140">
        <v>2</v>
      </c>
      <c r="C53" s="2">
        <v>1984.125</v>
      </c>
      <c r="D53" s="2">
        <v>344.73</v>
      </c>
      <c r="E53" s="6">
        <f t="shared" si="1"/>
        <v>1.6000000000000227</v>
      </c>
      <c r="F53" s="141">
        <f t="shared" si="0"/>
        <v>1.3680000000000063</v>
      </c>
    </row>
    <row r="54" spans="1:6" x14ac:dyDescent="0.25">
      <c r="A54" s="2">
        <v>1984</v>
      </c>
      <c r="B54" s="140">
        <v>3</v>
      </c>
      <c r="C54" s="2">
        <v>1984.2080000000001</v>
      </c>
      <c r="D54" s="2">
        <v>344.86</v>
      </c>
      <c r="E54" s="6">
        <f t="shared" si="1"/>
        <v>1.2400000000000091</v>
      </c>
      <c r="F54" s="141">
        <f t="shared" si="0"/>
        <v>1.4620000000000117</v>
      </c>
    </row>
    <row r="55" spans="1:6" x14ac:dyDescent="0.25">
      <c r="A55" s="2">
        <v>1984</v>
      </c>
      <c r="B55" s="140">
        <v>4</v>
      </c>
      <c r="C55" s="2">
        <v>1984.2919999999999</v>
      </c>
      <c r="D55" s="2">
        <v>345.09</v>
      </c>
      <c r="E55" s="6">
        <f t="shared" si="1"/>
        <v>1.339999999999975</v>
      </c>
      <c r="F55" s="141">
        <f t="shared" si="0"/>
        <v>1.3519999999999981</v>
      </c>
    </row>
    <row r="56" spans="1:6" x14ac:dyDescent="0.25">
      <c r="A56" s="2">
        <v>1984</v>
      </c>
      <c r="B56" s="140">
        <v>5</v>
      </c>
      <c r="C56" s="2">
        <v>1984.375</v>
      </c>
      <c r="D56" s="2">
        <v>345.24</v>
      </c>
      <c r="E56" s="6">
        <f t="shared" si="1"/>
        <v>1.5300000000000296</v>
      </c>
      <c r="F56" s="141">
        <f t="shared" si="0"/>
        <v>1.227999999999986</v>
      </c>
    </row>
    <row r="57" spans="1:6" x14ac:dyDescent="0.25">
      <c r="A57" s="2">
        <v>1984</v>
      </c>
      <c r="B57" s="148">
        <v>6</v>
      </c>
      <c r="C57" s="2">
        <v>1984.4580000000001</v>
      </c>
      <c r="D57" s="2">
        <v>344.47</v>
      </c>
      <c r="E57" s="6">
        <f t="shared" si="1"/>
        <v>1.0499999999999545</v>
      </c>
      <c r="F57" s="141">
        <f t="shared" si="0"/>
        <v>1.3179999999999836</v>
      </c>
    </row>
    <row r="58" spans="1:6" x14ac:dyDescent="0.25">
      <c r="A58" s="2">
        <v>1984</v>
      </c>
      <c r="B58" s="140">
        <v>7</v>
      </c>
      <c r="C58" s="2">
        <v>1984.5419999999999</v>
      </c>
      <c r="D58" s="2">
        <v>343.11</v>
      </c>
      <c r="E58" s="6">
        <f t="shared" si="1"/>
        <v>0.97999999999996135</v>
      </c>
      <c r="F58" s="141">
        <f t="shared" si="0"/>
        <v>1.3999999999999886</v>
      </c>
    </row>
    <row r="59" spans="1:6" x14ac:dyDescent="0.25">
      <c r="A59" s="2">
        <v>1984</v>
      </c>
      <c r="B59" s="140">
        <v>8</v>
      </c>
      <c r="C59" s="2">
        <v>1984.625</v>
      </c>
      <c r="D59" s="2">
        <v>342.13</v>
      </c>
      <c r="E59" s="6">
        <f t="shared" si="1"/>
        <v>1.6899999999999977</v>
      </c>
      <c r="F59" s="141">
        <f t="shared" si="0"/>
        <v>1.3819999999999824</v>
      </c>
    </row>
    <row r="60" spans="1:6" x14ac:dyDescent="0.25">
      <c r="A60" s="2">
        <v>1984</v>
      </c>
      <c r="B60" s="140">
        <v>9</v>
      </c>
      <c r="C60" s="2">
        <v>1984.7080000000001</v>
      </c>
      <c r="D60" s="2">
        <v>342.04</v>
      </c>
      <c r="E60" s="6">
        <f t="shared" si="1"/>
        <v>1.75</v>
      </c>
      <c r="F60" s="141">
        <f t="shared" si="0"/>
        <v>1.5139999999999874</v>
      </c>
    </row>
    <row r="61" spans="1:6" x14ac:dyDescent="0.25">
      <c r="A61" s="2">
        <v>1984</v>
      </c>
      <c r="B61" s="140">
        <v>10</v>
      </c>
      <c r="C61" s="2">
        <v>1984.7919999999999</v>
      </c>
      <c r="D61" s="2">
        <v>342.91</v>
      </c>
      <c r="E61" s="6">
        <f t="shared" si="1"/>
        <v>1.4399999999999977</v>
      </c>
      <c r="F61" s="141">
        <f t="shared" si="0"/>
        <v>1.667999999999995</v>
      </c>
    </row>
    <row r="62" spans="1:6" x14ac:dyDescent="0.25">
      <c r="A62" s="2">
        <v>1984</v>
      </c>
      <c r="B62" s="140">
        <v>11</v>
      </c>
      <c r="C62" s="2">
        <v>1984.875</v>
      </c>
      <c r="D62" s="2">
        <v>344.08</v>
      </c>
      <c r="E62" s="6">
        <f t="shared" si="1"/>
        <v>1.7099999999999795</v>
      </c>
      <c r="F62" s="141">
        <f t="shared" si="0"/>
        <v>1.5779999999999972</v>
      </c>
    </row>
    <row r="63" spans="1:6" x14ac:dyDescent="0.25">
      <c r="A63" s="2">
        <v>1984</v>
      </c>
      <c r="B63" s="140">
        <v>12</v>
      </c>
      <c r="C63" s="2">
        <v>1984.9580000000001</v>
      </c>
      <c r="D63" s="2">
        <v>344.92</v>
      </c>
      <c r="E63" s="6">
        <f t="shared" si="1"/>
        <v>1.75</v>
      </c>
      <c r="F63" s="141">
        <f t="shared" si="0"/>
        <v>1.4799999999999955</v>
      </c>
    </row>
    <row r="64" spans="1:6" x14ac:dyDescent="0.25">
      <c r="A64" s="2">
        <v>1985</v>
      </c>
      <c r="B64" s="140">
        <v>1</v>
      </c>
      <c r="C64" s="2">
        <v>1985.0419999999999</v>
      </c>
      <c r="D64" s="2">
        <v>345.27</v>
      </c>
      <c r="E64" s="6">
        <f t="shared" si="1"/>
        <v>1.2400000000000091</v>
      </c>
      <c r="F64" s="141">
        <f t="shared" si="0"/>
        <v>1.5219999999999914</v>
      </c>
    </row>
    <row r="65" spans="1:6" x14ac:dyDescent="0.25">
      <c r="A65" s="2">
        <v>1985</v>
      </c>
      <c r="B65" s="140">
        <v>2</v>
      </c>
      <c r="C65" s="2">
        <v>1985.125</v>
      </c>
      <c r="D65" s="2">
        <v>345.71</v>
      </c>
      <c r="E65" s="6">
        <f t="shared" si="1"/>
        <v>1.2599999999999909</v>
      </c>
      <c r="F65" s="141">
        <f t="shared" si="0"/>
        <v>1.5019999999999982</v>
      </c>
    </row>
    <row r="66" spans="1:6" x14ac:dyDescent="0.25">
      <c r="A66" s="2">
        <v>1985</v>
      </c>
      <c r="B66" s="140">
        <v>3</v>
      </c>
      <c r="C66" s="2">
        <v>1985.2080000000001</v>
      </c>
      <c r="D66" s="2">
        <v>346.55</v>
      </c>
      <c r="E66" s="6">
        <f t="shared" si="1"/>
        <v>1.6499999999999773</v>
      </c>
      <c r="F66" s="141">
        <f t="shared" si="0"/>
        <v>1.4579999999999926</v>
      </c>
    </row>
    <row r="67" spans="1:6" x14ac:dyDescent="0.25">
      <c r="A67" s="2">
        <v>1985</v>
      </c>
      <c r="B67" s="140">
        <v>4</v>
      </c>
      <c r="C67" s="2">
        <v>1985.2919999999999</v>
      </c>
      <c r="D67" s="2">
        <v>346.84</v>
      </c>
      <c r="E67" s="6">
        <f t="shared" si="1"/>
        <v>1.6100000000000136</v>
      </c>
      <c r="F67" s="141">
        <f t="shared" si="0"/>
        <v>1.5579999999999927</v>
      </c>
    </row>
    <row r="68" spans="1:6" x14ac:dyDescent="0.25">
      <c r="A68" s="2">
        <v>1985</v>
      </c>
      <c r="B68" s="140">
        <v>5</v>
      </c>
      <c r="C68" s="2">
        <v>1985.375</v>
      </c>
      <c r="D68" s="2">
        <v>346.68</v>
      </c>
      <c r="E68" s="6">
        <f t="shared" si="1"/>
        <v>1.5299999999999727</v>
      </c>
      <c r="F68" s="141">
        <f t="shared" si="0"/>
        <v>1.6100000000000023</v>
      </c>
    </row>
    <row r="69" spans="1:6" x14ac:dyDescent="0.25">
      <c r="A69" s="2">
        <v>1985</v>
      </c>
      <c r="B69" s="148">
        <v>6</v>
      </c>
      <c r="C69" s="2">
        <v>1985.4580000000001</v>
      </c>
      <c r="D69" s="2">
        <v>346.18</v>
      </c>
      <c r="E69" s="6">
        <f t="shared" si="1"/>
        <v>1.7400000000000091</v>
      </c>
      <c r="F69" s="141">
        <f t="shared" si="0"/>
        <v>1.4900000000000091</v>
      </c>
    </row>
    <row r="70" spans="1:6" x14ac:dyDescent="0.25">
      <c r="A70" s="2">
        <v>1985</v>
      </c>
      <c r="B70" s="140">
        <v>7</v>
      </c>
      <c r="C70" s="2">
        <v>1985.5419999999999</v>
      </c>
      <c r="D70" s="2">
        <v>344.86</v>
      </c>
      <c r="E70" s="6">
        <f t="shared" si="1"/>
        <v>1.5200000000000387</v>
      </c>
      <c r="F70" s="141">
        <f t="shared" ref="F70:F133" si="2">AVERAGE(E68:E72)</f>
        <v>1.4260000000000104</v>
      </c>
    </row>
    <row r="71" spans="1:6" x14ac:dyDescent="0.25">
      <c r="A71" s="2">
        <v>1985</v>
      </c>
      <c r="B71" s="140">
        <v>8</v>
      </c>
      <c r="C71" s="2">
        <v>1985.625</v>
      </c>
      <c r="D71" s="2">
        <v>343.37</v>
      </c>
      <c r="E71" s="6">
        <f t="shared" si="1"/>
        <v>1.0500000000000114</v>
      </c>
      <c r="F71" s="141">
        <f t="shared" si="2"/>
        <v>1.4300000000000181</v>
      </c>
    </row>
    <row r="72" spans="1:6" x14ac:dyDescent="0.25">
      <c r="A72" s="2">
        <v>1985</v>
      </c>
      <c r="B72" s="140">
        <v>9</v>
      </c>
      <c r="C72" s="2">
        <v>1985.7080000000001</v>
      </c>
      <c r="D72" s="2">
        <v>343.3</v>
      </c>
      <c r="E72" s="6">
        <f t="shared" si="1"/>
        <v>1.2900000000000205</v>
      </c>
      <c r="F72" s="141">
        <f t="shared" si="2"/>
        <v>1.3820000000000163</v>
      </c>
    </row>
    <row r="73" spans="1:6" x14ac:dyDescent="0.25">
      <c r="A73" s="2">
        <v>1985</v>
      </c>
      <c r="B73" s="140">
        <v>10</v>
      </c>
      <c r="C73" s="2">
        <v>1985.7919999999999</v>
      </c>
      <c r="D73" s="2">
        <v>344.56</v>
      </c>
      <c r="E73" s="6">
        <f t="shared" si="1"/>
        <v>1.5500000000000114</v>
      </c>
      <c r="F73" s="141">
        <f t="shared" si="2"/>
        <v>1.3500000000000114</v>
      </c>
    </row>
    <row r="74" spans="1:6" x14ac:dyDescent="0.25">
      <c r="A74" s="2">
        <v>1985</v>
      </c>
      <c r="B74" s="140">
        <v>11</v>
      </c>
      <c r="C74" s="2">
        <v>1985.875</v>
      </c>
      <c r="D74" s="2">
        <v>345.69</v>
      </c>
      <c r="E74" s="6">
        <f t="shared" ref="E74:E137" si="3">D81-D69</f>
        <v>1.5</v>
      </c>
      <c r="F74" s="141">
        <f t="shared" si="2"/>
        <v>1.4340000000000033</v>
      </c>
    </row>
    <row r="75" spans="1:6" x14ac:dyDescent="0.25">
      <c r="A75" s="2">
        <v>1985</v>
      </c>
      <c r="B75" s="140">
        <v>12</v>
      </c>
      <c r="C75" s="2">
        <v>1985.9580000000001</v>
      </c>
      <c r="D75" s="2">
        <v>346.45</v>
      </c>
      <c r="E75" s="6">
        <f t="shared" si="3"/>
        <v>1.3600000000000136</v>
      </c>
      <c r="F75" s="141">
        <f t="shared" si="2"/>
        <v>1.4699999999999931</v>
      </c>
    </row>
    <row r="76" spans="1:6" x14ac:dyDescent="0.25">
      <c r="A76" s="2">
        <v>1986</v>
      </c>
      <c r="B76" s="140">
        <v>1</v>
      </c>
      <c r="C76" s="2">
        <v>1986.0419999999999</v>
      </c>
      <c r="D76" s="2">
        <v>347.01</v>
      </c>
      <c r="E76" s="6">
        <f t="shared" si="3"/>
        <v>1.4699999999999704</v>
      </c>
      <c r="F76" s="141">
        <f t="shared" si="2"/>
        <v>1.4379999999999882</v>
      </c>
    </row>
    <row r="77" spans="1:6" x14ac:dyDescent="0.25">
      <c r="A77" s="2">
        <v>1986</v>
      </c>
      <c r="B77" s="140">
        <v>2</v>
      </c>
      <c r="C77" s="2">
        <v>1986.125</v>
      </c>
      <c r="D77" s="2">
        <v>347.23</v>
      </c>
      <c r="E77" s="6">
        <f t="shared" si="3"/>
        <v>1.4699999999999704</v>
      </c>
      <c r="F77" s="141">
        <f t="shared" si="2"/>
        <v>1.4439999999999942</v>
      </c>
    </row>
    <row r="78" spans="1:6" x14ac:dyDescent="0.25">
      <c r="A78" s="2">
        <v>1986</v>
      </c>
      <c r="B78" s="140">
        <v>3</v>
      </c>
      <c r="C78" s="2">
        <v>1986.2080000000001</v>
      </c>
      <c r="D78" s="2">
        <v>347.6</v>
      </c>
      <c r="E78" s="6">
        <f t="shared" si="3"/>
        <v>1.3899999999999864</v>
      </c>
      <c r="F78" s="141">
        <f t="shared" si="2"/>
        <v>1.417999999999995</v>
      </c>
    </row>
    <row r="79" spans="1:6" x14ac:dyDescent="0.25">
      <c r="A79" s="2">
        <v>1986</v>
      </c>
      <c r="B79" s="140">
        <v>4</v>
      </c>
      <c r="C79" s="2">
        <v>1986.2919999999999</v>
      </c>
      <c r="D79" s="2">
        <v>348.13</v>
      </c>
      <c r="E79" s="6">
        <f t="shared" si="3"/>
        <v>1.5300000000000296</v>
      </c>
      <c r="F79" s="141">
        <f t="shared" si="2"/>
        <v>1.3100000000000023</v>
      </c>
    </row>
    <row r="80" spans="1:6" x14ac:dyDescent="0.25">
      <c r="A80" s="2">
        <v>1986</v>
      </c>
      <c r="B80" s="140">
        <v>5</v>
      </c>
      <c r="C80" s="2">
        <v>1986.375</v>
      </c>
      <c r="D80" s="2">
        <v>348.23</v>
      </c>
      <c r="E80" s="6">
        <f t="shared" si="3"/>
        <v>1.2300000000000182</v>
      </c>
      <c r="F80" s="141">
        <f t="shared" si="2"/>
        <v>1.2680000000000065</v>
      </c>
    </row>
    <row r="81" spans="1:6" x14ac:dyDescent="0.25">
      <c r="A81" s="2">
        <v>1986</v>
      </c>
      <c r="B81" s="148">
        <v>6</v>
      </c>
      <c r="C81" s="2">
        <v>1986.4580000000001</v>
      </c>
      <c r="D81" s="2">
        <v>347.68</v>
      </c>
      <c r="E81" s="6">
        <f t="shared" si="3"/>
        <v>0.93000000000000682</v>
      </c>
      <c r="F81" s="141">
        <f t="shared" si="2"/>
        <v>1.3120000000000005</v>
      </c>
    </row>
    <row r="82" spans="1:6" x14ac:dyDescent="0.25">
      <c r="A82" s="2">
        <v>1986</v>
      </c>
      <c r="B82" s="140">
        <v>7</v>
      </c>
      <c r="C82" s="2">
        <v>1986.5419999999999</v>
      </c>
      <c r="D82" s="2">
        <v>346.22</v>
      </c>
      <c r="E82" s="6">
        <f t="shared" si="3"/>
        <v>1.2599999999999909</v>
      </c>
      <c r="F82" s="141">
        <f t="shared" si="2"/>
        <v>1.3620000000000005</v>
      </c>
    </row>
    <row r="83" spans="1:6" x14ac:dyDescent="0.25">
      <c r="A83" s="2">
        <v>1986</v>
      </c>
      <c r="B83" s="140">
        <v>8</v>
      </c>
      <c r="C83" s="2">
        <v>1986.625</v>
      </c>
      <c r="D83" s="2">
        <v>344.84</v>
      </c>
      <c r="E83" s="6">
        <f t="shared" si="3"/>
        <v>1.6099999999999568</v>
      </c>
      <c r="F83" s="141">
        <f t="shared" si="2"/>
        <v>1.5099999999999909</v>
      </c>
    </row>
    <row r="84" spans="1:6" x14ac:dyDescent="0.25">
      <c r="A84" s="2">
        <v>1986</v>
      </c>
      <c r="B84" s="140">
        <v>9</v>
      </c>
      <c r="C84" s="2">
        <v>1986.7080000000001</v>
      </c>
      <c r="D84" s="2">
        <v>344.77</v>
      </c>
      <c r="E84" s="6">
        <f t="shared" si="3"/>
        <v>1.7800000000000296</v>
      </c>
      <c r="F84" s="141">
        <f t="shared" si="2"/>
        <v>1.6699999999999933</v>
      </c>
    </row>
    <row r="85" spans="1:6" x14ac:dyDescent="0.25">
      <c r="A85" s="2">
        <v>1986</v>
      </c>
      <c r="B85" s="140">
        <v>10</v>
      </c>
      <c r="C85" s="2">
        <v>1986.7919999999999</v>
      </c>
      <c r="D85" s="2">
        <v>345.95</v>
      </c>
      <c r="E85" s="6">
        <f t="shared" si="3"/>
        <v>1.9699999999999704</v>
      </c>
      <c r="F85" s="141">
        <f t="shared" si="2"/>
        <v>1.73599999999999</v>
      </c>
    </row>
    <row r="86" spans="1:6" x14ac:dyDescent="0.25">
      <c r="A86" s="2">
        <v>1986</v>
      </c>
      <c r="B86" s="140">
        <v>11</v>
      </c>
      <c r="C86" s="2">
        <v>1986.875</v>
      </c>
      <c r="D86" s="2">
        <v>347.22</v>
      </c>
      <c r="E86" s="6">
        <f t="shared" si="3"/>
        <v>1.7300000000000182</v>
      </c>
      <c r="F86" s="141">
        <f t="shared" si="2"/>
        <v>1.7600000000000022</v>
      </c>
    </row>
    <row r="87" spans="1:6" x14ac:dyDescent="0.25">
      <c r="A87" s="2">
        <v>1986</v>
      </c>
      <c r="B87" s="140">
        <v>12</v>
      </c>
      <c r="C87" s="2">
        <v>1986.9580000000001</v>
      </c>
      <c r="D87" s="2">
        <v>347.68</v>
      </c>
      <c r="E87" s="6">
        <f t="shared" si="3"/>
        <v>1.589999999999975</v>
      </c>
      <c r="F87" s="141">
        <f t="shared" si="2"/>
        <v>1.7799999999999954</v>
      </c>
    </row>
    <row r="88" spans="1:6" x14ac:dyDescent="0.25">
      <c r="A88" s="2">
        <v>1987</v>
      </c>
      <c r="B88" s="140">
        <v>1</v>
      </c>
      <c r="C88" s="2">
        <v>1987.0419999999999</v>
      </c>
      <c r="D88" s="2">
        <v>347.94</v>
      </c>
      <c r="E88" s="6">
        <f t="shared" si="3"/>
        <v>1.7300000000000182</v>
      </c>
      <c r="F88" s="141">
        <f t="shared" si="2"/>
        <v>1.7820000000000049</v>
      </c>
    </row>
    <row r="89" spans="1:6" x14ac:dyDescent="0.25">
      <c r="A89" s="2">
        <v>1987</v>
      </c>
      <c r="B89" s="140">
        <v>2</v>
      </c>
      <c r="C89" s="2">
        <v>1987.125</v>
      </c>
      <c r="D89" s="2">
        <v>348.49</v>
      </c>
      <c r="E89" s="6">
        <f t="shared" si="3"/>
        <v>1.8799999999999955</v>
      </c>
      <c r="F89" s="141">
        <f t="shared" si="2"/>
        <v>1.8319999999999936</v>
      </c>
    </row>
    <row r="90" spans="1:6" x14ac:dyDescent="0.25">
      <c r="A90" s="2">
        <v>1987</v>
      </c>
      <c r="B90" s="140">
        <v>3</v>
      </c>
      <c r="C90" s="2">
        <v>1987.2080000000001</v>
      </c>
      <c r="D90" s="2">
        <v>349.21</v>
      </c>
      <c r="E90" s="6">
        <f t="shared" si="3"/>
        <v>1.9800000000000182</v>
      </c>
      <c r="F90" s="141">
        <f t="shared" si="2"/>
        <v>2.0100000000000025</v>
      </c>
    </row>
    <row r="91" spans="1:6" x14ac:dyDescent="0.25">
      <c r="A91" s="2">
        <v>1987</v>
      </c>
      <c r="B91" s="140">
        <v>4</v>
      </c>
      <c r="C91" s="2">
        <v>1987.2919999999999</v>
      </c>
      <c r="D91" s="2">
        <v>349.91</v>
      </c>
      <c r="E91" s="6">
        <f t="shared" si="3"/>
        <v>1.9799999999999613</v>
      </c>
      <c r="F91" s="141">
        <f t="shared" si="2"/>
        <v>2.25</v>
      </c>
    </row>
    <row r="92" spans="1:6" x14ac:dyDescent="0.25">
      <c r="A92" s="2">
        <v>1987</v>
      </c>
      <c r="B92" s="140">
        <v>5</v>
      </c>
      <c r="C92" s="2">
        <v>1987.375</v>
      </c>
      <c r="D92" s="2">
        <v>350.2</v>
      </c>
      <c r="E92" s="6">
        <f t="shared" si="3"/>
        <v>2.4800000000000182</v>
      </c>
      <c r="F92" s="141">
        <f t="shared" si="2"/>
        <v>2.4620000000000006</v>
      </c>
    </row>
    <row r="93" spans="1:6" x14ac:dyDescent="0.25">
      <c r="A93" s="2">
        <v>1987</v>
      </c>
      <c r="B93" s="148">
        <v>6</v>
      </c>
      <c r="C93" s="2">
        <v>1987.4580000000001</v>
      </c>
      <c r="D93" s="2">
        <v>349.41</v>
      </c>
      <c r="E93" s="6">
        <f t="shared" si="3"/>
        <v>2.9300000000000068</v>
      </c>
      <c r="F93" s="141">
        <f t="shared" si="2"/>
        <v>2.5860000000000012</v>
      </c>
    </row>
    <row r="94" spans="1:6" x14ac:dyDescent="0.25">
      <c r="A94" s="2">
        <v>1987</v>
      </c>
      <c r="B94" s="140">
        <v>7</v>
      </c>
      <c r="C94" s="2">
        <v>1987.5419999999999</v>
      </c>
      <c r="D94" s="2">
        <v>347.81</v>
      </c>
      <c r="E94" s="6">
        <f t="shared" si="3"/>
        <v>2.9399999999999977</v>
      </c>
      <c r="F94" s="141">
        <f t="shared" si="2"/>
        <v>2.6600000000000024</v>
      </c>
    </row>
    <row r="95" spans="1:6" x14ac:dyDescent="0.25">
      <c r="A95" s="2">
        <v>1987</v>
      </c>
      <c r="B95" s="140">
        <v>8</v>
      </c>
      <c r="C95" s="2">
        <v>1987.625</v>
      </c>
      <c r="D95" s="2">
        <v>346.57</v>
      </c>
      <c r="E95" s="6">
        <f t="shared" si="3"/>
        <v>2.6000000000000227</v>
      </c>
      <c r="F95" s="141">
        <f t="shared" si="2"/>
        <v>2.6100000000000021</v>
      </c>
    </row>
    <row r="96" spans="1:6" x14ac:dyDescent="0.25">
      <c r="A96" s="2">
        <v>1987</v>
      </c>
      <c r="B96" s="140">
        <v>9</v>
      </c>
      <c r="C96" s="2">
        <v>1987.7080000000001</v>
      </c>
      <c r="D96" s="2">
        <v>346.65</v>
      </c>
      <c r="E96" s="6">
        <f t="shared" si="3"/>
        <v>2.3499999999999659</v>
      </c>
      <c r="F96" s="141">
        <f t="shared" si="2"/>
        <v>2.491999999999996</v>
      </c>
    </row>
    <row r="97" spans="1:6" x14ac:dyDescent="0.25">
      <c r="A97" s="2">
        <v>1987</v>
      </c>
      <c r="B97" s="140">
        <v>10</v>
      </c>
      <c r="C97" s="2">
        <v>1987.7919999999999</v>
      </c>
      <c r="D97" s="2">
        <v>347.93</v>
      </c>
      <c r="E97" s="6">
        <f t="shared" si="3"/>
        <v>2.2300000000000182</v>
      </c>
      <c r="F97" s="141">
        <f t="shared" si="2"/>
        <v>2.3959999999999924</v>
      </c>
    </row>
    <row r="98" spans="1:6" x14ac:dyDescent="0.25">
      <c r="A98" s="2">
        <v>1987</v>
      </c>
      <c r="B98" s="140">
        <v>11</v>
      </c>
      <c r="C98" s="2">
        <v>1987.875</v>
      </c>
      <c r="D98" s="2">
        <v>349.2</v>
      </c>
      <c r="E98" s="6">
        <f t="shared" si="3"/>
        <v>2.339999999999975</v>
      </c>
      <c r="F98" s="141">
        <f t="shared" si="2"/>
        <v>2.3759999999999879</v>
      </c>
    </row>
    <row r="99" spans="1:6" x14ac:dyDescent="0.25">
      <c r="A99" s="2">
        <v>1987</v>
      </c>
      <c r="B99" s="140">
        <v>12</v>
      </c>
      <c r="C99" s="2">
        <v>1987.9580000000001</v>
      </c>
      <c r="D99" s="2">
        <v>350.16</v>
      </c>
      <c r="E99" s="6">
        <f t="shared" si="3"/>
        <v>2.4599999999999795</v>
      </c>
      <c r="F99" s="141">
        <f t="shared" si="2"/>
        <v>2.4299999999999953</v>
      </c>
    </row>
    <row r="100" spans="1:6" x14ac:dyDescent="0.25">
      <c r="A100" s="2">
        <v>1988</v>
      </c>
      <c r="B100" s="140">
        <v>1</v>
      </c>
      <c r="C100" s="2">
        <v>1988.0419999999999</v>
      </c>
      <c r="D100" s="2">
        <v>350.87</v>
      </c>
      <c r="E100" s="6">
        <f t="shared" si="3"/>
        <v>2.5</v>
      </c>
      <c r="F100" s="141">
        <f t="shared" si="2"/>
        <v>2.487999999999988</v>
      </c>
    </row>
    <row r="101" spans="1:6" x14ac:dyDescent="0.25">
      <c r="A101" s="2">
        <v>1988</v>
      </c>
      <c r="B101" s="140">
        <v>2</v>
      </c>
      <c r="C101" s="2">
        <v>1988.125</v>
      </c>
      <c r="D101" s="2">
        <v>351.43</v>
      </c>
      <c r="E101" s="6">
        <f t="shared" si="3"/>
        <v>2.6200000000000045</v>
      </c>
      <c r="F101" s="141">
        <f t="shared" si="2"/>
        <v>2.5039999999999965</v>
      </c>
    </row>
    <row r="102" spans="1:6" x14ac:dyDescent="0.25">
      <c r="A102" s="2">
        <v>1988</v>
      </c>
      <c r="B102" s="140">
        <v>3</v>
      </c>
      <c r="C102" s="2">
        <v>1988.2080000000001</v>
      </c>
      <c r="D102" s="2">
        <v>351.81</v>
      </c>
      <c r="E102" s="6">
        <f t="shared" si="3"/>
        <v>2.5199999999999818</v>
      </c>
      <c r="F102" s="141">
        <f t="shared" si="2"/>
        <v>2.4759999999999991</v>
      </c>
    </row>
    <row r="103" spans="1:6" x14ac:dyDescent="0.25">
      <c r="A103" s="2">
        <v>1988</v>
      </c>
      <c r="B103" s="140">
        <v>4</v>
      </c>
      <c r="C103" s="2">
        <v>1988.2919999999999</v>
      </c>
      <c r="D103" s="2">
        <v>352.26</v>
      </c>
      <c r="E103" s="6">
        <f t="shared" si="3"/>
        <v>2.4200000000000159</v>
      </c>
      <c r="F103" s="141">
        <f t="shared" si="2"/>
        <v>2.4079999999999928</v>
      </c>
    </row>
    <row r="104" spans="1:6" x14ac:dyDescent="0.25">
      <c r="A104" s="2">
        <v>1988</v>
      </c>
      <c r="B104" s="140">
        <v>5</v>
      </c>
      <c r="C104" s="2">
        <v>1988.375</v>
      </c>
      <c r="D104" s="2">
        <v>352.43</v>
      </c>
      <c r="E104" s="6">
        <f t="shared" si="3"/>
        <v>2.3199999999999932</v>
      </c>
      <c r="F104" s="141">
        <f t="shared" si="2"/>
        <v>2.2959999999999923</v>
      </c>
    </row>
    <row r="105" spans="1:6" x14ac:dyDescent="0.25">
      <c r="A105" s="2">
        <v>1988</v>
      </c>
      <c r="B105" s="148">
        <v>6</v>
      </c>
      <c r="C105" s="2">
        <v>1988.4580000000001</v>
      </c>
      <c r="D105" s="2">
        <v>351.75</v>
      </c>
      <c r="E105" s="6">
        <f t="shared" si="3"/>
        <v>2.1599999999999682</v>
      </c>
      <c r="F105" s="141">
        <f t="shared" si="2"/>
        <v>2.2379999999999995</v>
      </c>
    </row>
    <row r="106" spans="1:6" x14ac:dyDescent="0.25">
      <c r="A106" s="2">
        <v>1988</v>
      </c>
      <c r="B106" s="140">
        <v>7</v>
      </c>
      <c r="C106" s="2">
        <v>1988.5419999999999</v>
      </c>
      <c r="D106" s="2">
        <v>350.27</v>
      </c>
      <c r="E106" s="6">
        <f t="shared" si="3"/>
        <v>2.0600000000000023</v>
      </c>
      <c r="F106" s="141">
        <f t="shared" si="2"/>
        <v>2.1860000000000013</v>
      </c>
    </row>
    <row r="107" spans="1:6" x14ac:dyDescent="0.25">
      <c r="A107" s="2">
        <v>1988</v>
      </c>
      <c r="B107" s="140">
        <v>8</v>
      </c>
      <c r="C107" s="2">
        <v>1988.625</v>
      </c>
      <c r="D107" s="2">
        <v>349.07</v>
      </c>
      <c r="E107" s="6">
        <f t="shared" si="3"/>
        <v>2.2300000000000182</v>
      </c>
      <c r="F107" s="141">
        <f t="shared" si="2"/>
        <v>2.0820000000000052</v>
      </c>
    </row>
    <row r="108" spans="1:6" x14ac:dyDescent="0.25">
      <c r="A108" s="2">
        <v>1988</v>
      </c>
      <c r="B108" s="140">
        <v>9</v>
      </c>
      <c r="C108" s="2">
        <v>1988.7080000000001</v>
      </c>
      <c r="D108" s="2">
        <v>349.27</v>
      </c>
      <c r="E108" s="6">
        <f t="shared" si="3"/>
        <v>2.160000000000025</v>
      </c>
      <c r="F108" s="141">
        <f t="shared" si="2"/>
        <v>1.9580000000000155</v>
      </c>
    </row>
    <row r="109" spans="1:6" x14ac:dyDescent="0.25">
      <c r="A109" s="2">
        <v>1988</v>
      </c>
      <c r="B109" s="140">
        <v>10</v>
      </c>
      <c r="C109" s="2">
        <v>1988.7919999999999</v>
      </c>
      <c r="D109" s="2">
        <v>350.45</v>
      </c>
      <c r="E109" s="6">
        <f t="shared" si="3"/>
        <v>1.8000000000000114</v>
      </c>
      <c r="F109" s="141">
        <f t="shared" si="2"/>
        <v>1.8080000000000154</v>
      </c>
    </row>
    <row r="110" spans="1:6" x14ac:dyDescent="0.25">
      <c r="A110" s="2">
        <v>1988</v>
      </c>
      <c r="B110" s="140">
        <v>11</v>
      </c>
      <c r="C110" s="2">
        <v>1988.875</v>
      </c>
      <c r="D110" s="2">
        <v>351.62</v>
      </c>
      <c r="E110" s="6">
        <f t="shared" si="3"/>
        <v>1.5400000000000205</v>
      </c>
      <c r="F110" s="141">
        <f t="shared" si="2"/>
        <v>1.5860000000000127</v>
      </c>
    </row>
    <row r="111" spans="1:6" x14ac:dyDescent="0.25">
      <c r="A111" s="2">
        <v>1988</v>
      </c>
      <c r="B111" s="140">
        <v>12</v>
      </c>
      <c r="C111" s="2">
        <v>1988.9580000000001</v>
      </c>
      <c r="D111" s="2">
        <v>352.48</v>
      </c>
      <c r="E111" s="6">
        <f t="shared" si="3"/>
        <v>1.3100000000000023</v>
      </c>
      <c r="F111" s="141">
        <f t="shared" si="2"/>
        <v>1.4040000000000077</v>
      </c>
    </row>
    <row r="112" spans="1:6" x14ac:dyDescent="0.25">
      <c r="A112" s="2">
        <v>1989</v>
      </c>
      <c r="B112" s="140">
        <v>1</v>
      </c>
      <c r="C112" s="2">
        <v>1989.0419999999999</v>
      </c>
      <c r="D112" s="2">
        <v>353.03</v>
      </c>
      <c r="E112" s="6">
        <f t="shared" si="3"/>
        <v>1.1200000000000045</v>
      </c>
      <c r="F112" s="141">
        <f t="shared" si="2"/>
        <v>1.3160000000000083</v>
      </c>
    </row>
    <row r="113" spans="1:6" x14ac:dyDescent="0.25">
      <c r="A113" s="2">
        <v>1989</v>
      </c>
      <c r="B113" s="140">
        <v>2</v>
      </c>
      <c r="C113" s="2">
        <v>1989.125</v>
      </c>
      <c r="D113" s="2">
        <v>353.49</v>
      </c>
      <c r="E113" s="6">
        <f t="shared" si="3"/>
        <v>1.25</v>
      </c>
      <c r="F113" s="141">
        <f t="shared" si="2"/>
        <v>1.2800000000000069</v>
      </c>
    </row>
    <row r="114" spans="1:6" x14ac:dyDescent="0.25">
      <c r="A114" s="2">
        <v>1989</v>
      </c>
      <c r="B114" s="140">
        <v>3</v>
      </c>
      <c r="C114" s="2">
        <v>1989.2080000000001</v>
      </c>
      <c r="D114" s="2">
        <v>354.04</v>
      </c>
      <c r="E114" s="6">
        <f t="shared" si="3"/>
        <v>1.3600000000000136</v>
      </c>
      <c r="F114" s="141">
        <f t="shared" si="2"/>
        <v>1.2899999999999978</v>
      </c>
    </row>
    <row r="115" spans="1:6" x14ac:dyDescent="0.25">
      <c r="A115" s="2">
        <v>1989</v>
      </c>
      <c r="B115" s="140">
        <v>4</v>
      </c>
      <c r="C115" s="2">
        <v>1989.2919999999999</v>
      </c>
      <c r="D115" s="2">
        <v>354.42</v>
      </c>
      <c r="E115" s="6">
        <f t="shared" si="3"/>
        <v>1.3600000000000136</v>
      </c>
      <c r="F115" s="141">
        <f t="shared" si="2"/>
        <v>1.3379999999999996</v>
      </c>
    </row>
    <row r="116" spans="1:6" x14ac:dyDescent="0.25">
      <c r="A116" s="2">
        <v>1989</v>
      </c>
      <c r="B116" s="140">
        <v>5</v>
      </c>
      <c r="C116" s="2">
        <v>1989.375</v>
      </c>
      <c r="D116" s="2">
        <v>354.23</v>
      </c>
      <c r="E116" s="6">
        <f t="shared" si="3"/>
        <v>1.3599999999999568</v>
      </c>
      <c r="F116" s="141">
        <f t="shared" si="2"/>
        <v>1.3459999999999923</v>
      </c>
    </row>
    <row r="117" spans="1:6" x14ac:dyDescent="0.25">
      <c r="A117" s="2">
        <v>1989</v>
      </c>
      <c r="B117" s="148">
        <v>6</v>
      </c>
      <c r="C117" s="2">
        <v>1989.4580000000001</v>
      </c>
      <c r="D117" s="2">
        <v>353.29</v>
      </c>
      <c r="E117" s="6">
        <f t="shared" si="3"/>
        <v>1.3600000000000136</v>
      </c>
      <c r="F117" s="141">
        <f t="shared" si="2"/>
        <v>1.2819999999999823</v>
      </c>
    </row>
    <row r="118" spans="1:6" x14ac:dyDescent="0.25">
      <c r="A118" s="2">
        <v>1989</v>
      </c>
      <c r="B118" s="140">
        <v>7</v>
      </c>
      <c r="C118" s="2">
        <v>1989.5419999999999</v>
      </c>
      <c r="D118" s="2">
        <v>351.58</v>
      </c>
      <c r="E118" s="6">
        <f t="shared" si="3"/>
        <v>1.2899999999999636</v>
      </c>
      <c r="F118" s="141">
        <f t="shared" si="2"/>
        <v>1.2059999999999718</v>
      </c>
    </row>
    <row r="119" spans="1:6" x14ac:dyDescent="0.25">
      <c r="A119" s="2">
        <v>1989</v>
      </c>
      <c r="B119" s="140">
        <v>8</v>
      </c>
      <c r="C119" s="2">
        <v>1989.625</v>
      </c>
      <c r="D119" s="2">
        <v>350.19</v>
      </c>
      <c r="E119" s="6">
        <f t="shared" si="3"/>
        <v>1.0399999999999636</v>
      </c>
      <c r="F119" s="141">
        <f t="shared" si="2"/>
        <v>1.1499999999999773</v>
      </c>
    </row>
    <row r="120" spans="1:6" x14ac:dyDescent="0.25">
      <c r="A120" s="2">
        <v>1989</v>
      </c>
      <c r="B120" s="140">
        <v>9</v>
      </c>
      <c r="C120" s="2">
        <v>1989.7080000000001</v>
      </c>
      <c r="D120" s="2">
        <v>350.52</v>
      </c>
      <c r="E120" s="6">
        <f t="shared" si="3"/>
        <v>0.97999999999996135</v>
      </c>
      <c r="F120" s="141">
        <f t="shared" si="2"/>
        <v>1.0679999999999723</v>
      </c>
    </row>
    <row r="121" spans="1:6" x14ac:dyDescent="0.25">
      <c r="A121" s="2">
        <v>1989</v>
      </c>
      <c r="B121" s="140">
        <v>10</v>
      </c>
      <c r="C121" s="2">
        <v>1989.7919999999999</v>
      </c>
      <c r="D121" s="2">
        <v>351.81</v>
      </c>
      <c r="E121" s="6">
        <f t="shared" si="3"/>
        <v>1.0799999999999841</v>
      </c>
      <c r="F121" s="141">
        <f t="shared" si="2"/>
        <v>1.0199999999999818</v>
      </c>
    </row>
    <row r="122" spans="1:6" x14ac:dyDescent="0.25">
      <c r="A122" s="2">
        <v>1989</v>
      </c>
      <c r="B122" s="140">
        <v>11</v>
      </c>
      <c r="C122" s="2">
        <v>1989.875</v>
      </c>
      <c r="D122" s="2">
        <v>352.98</v>
      </c>
      <c r="E122" s="6">
        <f t="shared" si="3"/>
        <v>0.94999999999998863</v>
      </c>
      <c r="F122" s="141">
        <f t="shared" si="2"/>
        <v>1.0739999999999896</v>
      </c>
    </row>
    <row r="123" spans="1:6" x14ac:dyDescent="0.25">
      <c r="A123" s="2">
        <v>1989</v>
      </c>
      <c r="B123" s="140">
        <v>12</v>
      </c>
      <c r="C123" s="2">
        <v>1989.9580000000001</v>
      </c>
      <c r="D123" s="2">
        <v>353.84</v>
      </c>
      <c r="E123" s="6">
        <f t="shared" si="3"/>
        <v>1.0500000000000114</v>
      </c>
      <c r="F123" s="141">
        <f t="shared" si="2"/>
        <v>1.1159999999999968</v>
      </c>
    </row>
    <row r="124" spans="1:6" x14ac:dyDescent="0.25">
      <c r="A124" s="2">
        <v>1990</v>
      </c>
      <c r="B124" s="140">
        <v>1</v>
      </c>
      <c r="C124" s="2">
        <v>1990.0419999999999</v>
      </c>
      <c r="D124" s="2">
        <v>354.39</v>
      </c>
      <c r="E124" s="6">
        <f t="shared" si="3"/>
        <v>1.3100000000000023</v>
      </c>
      <c r="F124" s="141">
        <f t="shared" si="2"/>
        <v>1.1580000000000041</v>
      </c>
    </row>
    <row r="125" spans="1:6" x14ac:dyDescent="0.25">
      <c r="A125" s="2">
        <v>1990</v>
      </c>
      <c r="B125" s="140">
        <v>2</v>
      </c>
      <c r="C125" s="2">
        <v>1990.125</v>
      </c>
      <c r="D125" s="2">
        <v>354.78</v>
      </c>
      <c r="E125" s="6">
        <f t="shared" si="3"/>
        <v>1.1899999999999977</v>
      </c>
      <c r="F125" s="141">
        <f t="shared" si="2"/>
        <v>1.2399999999999978</v>
      </c>
    </row>
    <row r="126" spans="1:6" x14ac:dyDescent="0.25">
      <c r="A126" s="2">
        <v>1990</v>
      </c>
      <c r="B126" s="140">
        <v>3</v>
      </c>
      <c r="C126" s="2">
        <v>1990.2080000000001</v>
      </c>
      <c r="D126" s="2">
        <v>355.08</v>
      </c>
      <c r="E126" s="6">
        <f t="shared" si="3"/>
        <v>1.2900000000000205</v>
      </c>
      <c r="F126" s="141">
        <f t="shared" si="2"/>
        <v>1.2799999999999954</v>
      </c>
    </row>
    <row r="127" spans="1:6" x14ac:dyDescent="0.25">
      <c r="A127" s="2">
        <v>1990</v>
      </c>
      <c r="B127" s="140">
        <v>4</v>
      </c>
      <c r="C127" s="2">
        <v>1990.2919999999999</v>
      </c>
      <c r="D127" s="2">
        <v>355.4</v>
      </c>
      <c r="E127" s="6">
        <f t="shared" si="3"/>
        <v>1.3599999999999568</v>
      </c>
      <c r="F127" s="141">
        <f t="shared" si="2"/>
        <v>1.2720000000000027</v>
      </c>
    </row>
    <row r="128" spans="1:6" x14ac:dyDescent="0.25">
      <c r="A128" s="2">
        <v>1990</v>
      </c>
      <c r="B128" s="140">
        <v>5</v>
      </c>
      <c r="C128" s="2">
        <v>1990.375</v>
      </c>
      <c r="D128" s="2">
        <v>355.31</v>
      </c>
      <c r="E128" s="6">
        <f t="shared" si="3"/>
        <v>1.25</v>
      </c>
      <c r="F128" s="141">
        <f t="shared" si="2"/>
        <v>1.2940000000000054</v>
      </c>
    </row>
    <row r="129" spans="1:6" x14ac:dyDescent="0.25">
      <c r="A129" s="2">
        <v>1990</v>
      </c>
      <c r="B129" s="148">
        <v>6</v>
      </c>
      <c r="C129" s="2">
        <v>1990.4580000000001</v>
      </c>
      <c r="D129" s="2">
        <v>354.24</v>
      </c>
      <c r="E129" s="6">
        <f t="shared" si="3"/>
        <v>1.2700000000000387</v>
      </c>
      <c r="F129" s="141">
        <f t="shared" si="2"/>
        <v>1.3280000000000087</v>
      </c>
    </row>
    <row r="130" spans="1:6" x14ac:dyDescent="0.25">
      <c r="A130" s="2">
        <v>1990</v>
      </c>
      <c r="B130" s="140">
        <v>7</v>
      </c>
      <c r="C130" s="2">
        <v>1990.5419999999999</v>
      </c>
      <c r="D130" s="2">
        <v>352.63</v>
      </c>
      <c r="E130" s="6">
        <f t="shared" si="3"/>
        <v>1.3000000000000114</v>
      </c>
      <c r="F130" s="141">
        <f t="shared" si="2"/>
        <v>1.3800000000000181</v>
      </c>
    </row>
    <row r="131" spans="1:6" x14ac:dyDescent="0.25">
      <c r="A131" s="2">
        <v>1990</v>
      </c>
      <c r="B131" s="140">
        <v>8</v>
      </c>
      <c r="C131" s="2">
        <v>1990.625</v>
      </c>
      <c r="D131" s="2">
        <v>351.5</v>
      </c>
      <c r="E131" s="6">
        <f t="shared" si="3"/>
        <v>1.4600000000000364</v>
      </c>
      <c r="F131" s="141">
        <f t="shared" si="2"/>
        <v>1.4680000000000177</v>
      </c>
    </row>
    <row r="132" spans="1:6" x14ac:dyDescent="0.25">
      <c r="A132" s="2">
        <v>1990</v>
      </c>
      <c r="B132" s="140">
        <v>9</v>
      </c>
      <c r="C132" s="2">
        <v>1990.7080000000001</v>
      </c>
      <c r="D132" s="2">
        <v>351.71</v>
      </c>
      <c r="E132" s="6">
        <f t="shared" si="3"/>
        <v>1.6200000000000045</v>
      </c>
      <c r="F132" s="141">
        <f t="shared" si="2"/>
        <v>1.582000000000005</v>
      </c>
    </row>
    <row r="133" spans="1:6" x14ac:dyDescent="0.25">
      <c r="A133" s="2">
        <v>1990</v>
      </c>
      <c r="B133" s="140">
        <v>10</v>
      </c>
      <c r="C133" s="2">
        <v>1990.7919999999999</v>
      </c>
      <c r="D133" s="2">
        <v>353.1</v>
      </c>
      <c r="E133" s="6">
        <f t="shared" si="3"/>
        <v>1.6899999999999977</v>
      </c>
      <c r="F133" s="141">
        <f t="shared" si="2"/>
        <v>1.682000000000005</v>
      </c>
    </row>
    <row r="134" spans="1:6" x14ac:dyDescent="0.25">
      <c r="A134" s="2">
        <v>1990</v>
      </c>
      <c r="B134" s="140">
        <v>11</v>
      </c>
      <c r="C134" s="2">
        <v>1990.875</v>
      </c>
      <c r="D134" s="2">
        <v>354.34</v>
      </c>
      <c r="E134" s="6">
        <f t="shared" si="3"/>
        <v>1.839999999999975</v>
      </c>
      <c r="F134" s="141">
        <f t="shared" ref="F134:F197" si="4">AVERAGE(E132:E136)</f>
        <v>1.6819999999999937</v>
      </c>
    </row>
    <row r="135" spans="1:6" x14ac:dyDescent="0.25">
      <c r="A135" s="2">
        <v>1990</v>
      </c>
      <c r="B135" s="140">
        <v>12</v>
      </c>
      <c r="C135" s="2">
        <v>1990.9580000000001</v>
      </c>
      <c r="D135" s="2">
        <v>355.09</v>
      </c>
      <c r="E135" s="6">
        <f t="shared" si="3"/>
        <v>1.8000000000000114</v>
      </c>
      <c r="F135" s="141">
        <f t="shared" si="4"/>
        <v>1.5819999999999936</v>
      </c>
    </row>
    <row r="136" spans="1:6" x14ac:dyDescent="0.25">
      <c r="A136" s="2">
        <v>1991</v>
      </c>
      <c r="B136" s="140">
        <v>1</v>
      </c>
      <c r="C136" s="2">
        <v>1991.0419999999999</v>
      </c>
      <c r="D136" s="2">
        <v>355.66</v>
      </c>
      <c r="E136" s="6">
        <f t="shared" si="3"/>
        <v>1.4599999999999795</v>
      </c>
      <c r="F136" s="141">
        <f t="shared" si="4"/>
        <v>1.403999999999985</v>
      </c>
    </row>
    <row r="137" spans="1:6" x14ac:dyDescent="0.25">
      <c r="A137" s="2">
        <v>1991</v>
      </c>
      <c r="B137" s="140">
        <v>2</v>
      </c>
      <c r="C137" s="2">
        <v>1991.125</v>
      </c>
      <c r="D137" s="2">
        <v>356.08</v>
      </c>
      <c r="E137" s="6">
        <f t="shared" si="3"/>
        <v>1.1200000000000045</v>
      </c>
      <c r="F137" s="141">
        <f t="shared" si="4"/>
        <v>1.1799999999999955</v>
      </c>
    </row>
    <row r="138" spans="1:6" x14ac:dyDescent="0.25">
      <c r="A138" s="2">
        <v>1991</v>
      </c>
      <c r="B138" s="140">
        <v>3</v>
      </c>
      <c r="C138" s="2">
        <v>1991.2080000000001</v>
      </c>
      <c r="D138" s="2">
        <v>356.54</v>
      </c>
      <c r="E138" s="6">
        <f t="shared" ref="E138:E201" si="5">D145-D133</f>
        <v>0.79999999999995453</v>
      </c>
      <c r="F138" s="141">
        <f t="shared" si="4"/>
        <v>0.97200000000000275</v>
      </c>
    </row>
    <row r="139" spans="1:6" x14ac:dyDescent="0.25">
      <c r="A139" s="2">
        <v>1991</v>
      </c>
      <c r="B139" s="140">
        <v>4</v>
      </c>
      <c r="C139" s="2">
        <v>1991.2919999999999</v>
      </c>
      <c r="D139" s="2">
        <v>357.02</v>
      </c>
      <c r="E139" s="6">
        <f t="shared" si="5"/>
        <v>0.72000000000002728</v>
      </c>
      <c r="F139" s="141">
        <f t="shared" si="4"/>
        <v>0.83200000000000496</v>
      </c>
    </row>
    <row r="140" spans="1:6" x14ac:dyDescent="0.25">
      <c r="A140" s="2">
        <v>1991</v>
      </c>
      <c r="B140" s="140">
        <v>5</v>
      </c>
      <c r="C140" s="2">
        <v>1991.375</v>
      </c>
      <c r="D140" s="2">
        <v>357</v>
      </c>
      <c r="E140" s="6">
        <f t="shared" si="5"/>
        <v>0.76000000000004775</v>
      </c>
      <c r="F140" s="141">
        <f t="shared" si="4"/>
        <v>0.75200000000000955</v>
      </c>
    </row>
    <row r="141" spans="1:6" x14ac:dyDescent="0.25">
      <c r="A141" s="2">
        <v>1991</v>
      </c>
      <c r="B141" s="148">
        <v>6</v>
      </c>
      <c r="C141" s="2">
        <v>1991.4580000000001</v>
      </c>
      <c r="D141" s="2">
        <v>356.08</v>
      </c>
      <c r="E141" s="6">
        <f t="shared" si="5"/>
        <v>0.75999999999999091</v>
      </c>
      <c r="F141" s="141">
        <f t="shared" si="4"/>
        <v>0.71600000000001951</v>
      </c>
    </row>
    <row r="142" spans="1:6" x14ac:dyDescent="0.25">
      <c r="A142" s="2">
        <v>1991</v>
      </c>
      <c r="B142" s="140">
        <v>7</v>
      </c>
      <c r="C142" s="2">
        <v>1991.5419999999999</v>
      </c>
      <c r="D142" s="2">
        <v>354.43</v>
      </c>
      <c r="E142" s="6">
        <f t="shared" si="5"/>
        <v>0.72000000000002728</v>
      </c>
      <c r="F142" s="141">
        <f t="shared" si="4"/>
        <v>0.69600000000001505</v>
      </c>
    </row>
    <row r="143" spans="1:6" x14ac:dyDescent="0.25">
      <c r="A143" s="2">
        <v>1991</v>
      </c>
      <c r="B143" s="140">
        <v>8</v>
      </c>
      <c r="C143" s="2">
        <v>1991.625</v>
      </c>
      <c r="D143" s="2">
        <v>352.96</v>
      </c>
      <c r="E143" s="6">
        <f t="shared" si="5"/>
        <v>0.62000000000000455</v>
      </c>
      <c r="F143" s="141">
        <f t="shared" si="4"/>
        <v>0.69000000000000905</v>
      </c>
    </row>
    <row r="144" spans="1:6" x14ac:dyDescent="0.25">
      <c r="A144" s="2">
        <v>1991</v>
      </c>
      <c r="B144" s="140">
        <v>9</v>
      </c>
      <c r="C144" s="2">
        <v>1991.7080000000001</v>
      </c>
      <c r="D144" s="2">
        <v>352.83</v>
      </c>
      <c r="E144" s="6">
        <f t="shared" si="5"/>
        <v>0.62000000000000455</v>
      </c>
      <c r="F144" s="141">
        <f t="shared" si="4"/>
        <v>0.67600000000001048</v>
      </c>
    </row>
    <row r="145" spans="1:6" x14ac:dyDescent="0.25">
      <c r="A145" s="2">
        <v>1991</v>
      </c>
      <c r="B145" s="140">
        <v>10</v>
      </c>
      <c r="C145" s="2">
        <v>1991.7919999999999</v>
      </c>
      <c r="D145" s="2">
        <v>353.9</v>
      </c>
      <c r="E145" s="6">
        <f t="shared" si="5"/>
        <v>0.73000000000001819</v>
      </c>
      <c r="F145" s="141">
        <f t="shared" si="4"/>
        <v>0.66399999999999859</v>
      </c>
    </row>
    <row r="146" spans="1:6" x14ac:dyDescent="0.25">
      <c r="A146" s="2">
        <v>1991</v>
      </c>
      <c r="B146" s="140">
        <v>11</v>
      </c>
      <c r="C146" s="2">
        <v>1991.875</v>
      </c>
      <c r="D146" s="2">
        <v>355.06</v>
      </c>
      <c r="E146" s="6">
        <f t="shared" si="5"/>
        <v>0.68999999999999773</v>
      </c>
      <c r="F146" s="141">
        <f t="shared" si="4"/>
        <v>0.66599999999999682</v>
      </c>
    </row>
    <row r="147" spans="1:6" x14ac:dyDescent="0.25">
      <c r="A147" s="2">
        <v>1991</v>
      </c>
      <c r="B147" s="140">
        <v>12</v>
      </c>
      <c r="C147" s="2">
        <v>1991.9580000000001</v>
      </c>
      <c r="D147" s="2">
        <v>355.85</v>
      </c>
      <c r="E147" s="6">
        <f t="shared" si="5"/>
        <v>0.65999999999996817</v>
      </c>
      <c r="F147" s="141">
        <f t="shared" si="4"/>
        <v>0.67400000000000093</v>
      </c>
    </row>
    <row r="148" spans="1:6" x14ac:dyDescent="0.25">
      <c r="A148" s="2">
        <v>1992</v>
      </c>
      <c r="B148" s="140">
        <v>1</v>
      </c>
      <c r="C148" s="2">
        <v>1992.0419999999999</v>
      </c>
      <c r="D148" s="2">
        <v>356.42</v>
      </c>
      <c r="E148" s="6">
        <f t="shared" si="5"/>
        <v>0.62999999999999545</v>
      </c>
      <c r="F148" s="141">
        <f t="shared" si="4"/>
        <v>0.6879999999999995</v>
      </c>
    </row>
    <row r="149" spans="1:6" x14ac:dyDescent="0.25">
      <c r="A149" s="2">
        <v>1992</v>
      </c>
      <c r="B149" s="140">
        <v>2</v>
      </c>
      <c r="C149" s="2">
        <v>1992.125</v>
      </c>
      <c r="D149" s="2">
        <v>356.8</v>
      </c>
      <c r="E149" s="6">
        <f t="shared" si="5"/>
        <v>0.66000000000002501</v>
      </c>
      <c r="F149" s="141">
        <f t="shared" si="4"/>
        <v>0.71200000000000041</v>
      </c>
    </row>
    <row r="150" spans="1:6" x14ac:dyDescent="0.25">
      <c r="A150" s="2">
        <v>1992</v>
      </c>
      <c r="B150" s="140">
        <v>3</v>
      </c>
      <c r="C150" s="2">
        <v>1992.2080000000001</v>
      </c>
      <c r="D150" s="2">
        <v>357.16</v>
      </c>
      <c r="E150" s="6">
        <f t="shared" si="5"/>
        <v>0.80000000000001137</v>
      </c>
      <c r="F150" s="141">
        <f t="shared" si="4"/>
        <v>0.73400000000000321</v>
      </c>
    </row>
    <row r="151" spans="1:6" x14ac:dyDescent="0.25">
      <c r="A151" s="2">
        <v>1992</v>
      </c>
      <c r="B151" s="140">
        <v>4</v>
      </c>
      <c r="C151" s="2">
        <v>1992.2919999999999</v>
      </c>
      <c r="D151" s="2">
        <v>357.64</v>
      </c>
      <c r="E151" s="6">
        <f t="shared" si="5"/>
        <v>0.81000000000000227</v>
      </c>
      <c r="F151" s="141">
        <f t="shared" si="4"/>
        <v>0.73999999999999777</v>
      </c>
    </row>
    <row r="152" spans="1:6" x14ac:dyDescent="0.25">
      <c r="A152" s="2">
        <v>1992</v>
      </c>
      <c r="B152" s="140">
        <v>5</v>
      </c>
      <c r="C152" s="2">
        <v>1992.375</v>
      </c>
      <c r="D152" s="2">
        <v>357.73</v>
      </c>
      <c r="E152" s="6">
        <f t="shared" si="5"/>
        <v>0.76999999999998181</v>
      </c>
      <c r="F152" s="141">
        <f t="shared" si="4"/>
        <v>0.72999999999999543</v>
      </c>
    </row>
    <row r="153" spans="1:6" x14ac:dyDescent="0.25">
      <c r="A153" s="2">
        <v>1992</v>
      </c>
      <c r="B153" s="148">
        <v>6</v>
      </c>
      <c r="C153" s="2">
        <v>1992.4580000000001</v>
      </c>
      <c r="D153" s="2">
        <v>356.77</v>
      </c>
      <c r="E153" s="6">
        <f t="shared" si="5"/>
        <v>0.65999999999996817</v>
      </c>
      <c r="F153" s="141">
        <f t="shared" si="4"/>
        <v>0.70199999999998686</v>
      </c>
    </row>
    <row r="154" spans="1:6" x14ac:dyDescent="0.25">
      <c r="A154" s="2">
        <v>1992</v>
      </c>
      <c r="B154" s="140">
        <v>7</v>
      </c>
      <c r="C154" s="2">
        <v>1992.5419999999999</v>
      </c>
      <c r="D154" s="2">
        <v>355.09</v>
      </c>
      <c r="E154" s="6">
        <f t="shared" si="5"/>
        <v>0.61000000000001364</v>
      </c>
      <c r="F154" s="141">
        <f t="shared" si="4"/>
        <v>0.66999999999999316</v>
      </c>
    </row>
    <row r="155" spans="1:6" x14ac:dyDescent="0.25">
      <c r="A155" s="2">
        <v>1992</v>
      </c>
      <c r="B155" s="140">
        <v>8</v>
      </c>
      <c r="C155" s="2">
        <v>1992.625</v>
      </c>
      <c r="D155" s="2">
        <v>353.59</v>
      </c>
      <c r="E155" s="6">
        <f t="shared" si="5"/>
        <v>0.65999999999996817</v>
      </c>
      <c r="F155" s="141">
        <f t="shared" si="4"/>
        <v>0.61599999999999677</v>
      </c>
    </row>
    <row r="156" spans="1:6" x14ac:dyDescent="0.25">
      <c r="A156" s="2">
        <v>1992</v>
      </c>
      <c r="B156" s="140">
        <v>9</v>
      </c>
      <c r="C156" s="2">
        <v>1992.7080000000001</v>
      </c>
      <c r="D156" s="2">
        <v>353.49</v>
      </c>
      <c r="E156" s="6">
        <f t="shared" si="5"/>
        <v>0.65000000000003411</v>
      </c>
      <c r="F156" s="141">
        <f t="shared" si="4"/>
        <v>0.57400000000001228</v>
      </c>
    </row>
    <row r="157" spans="1:6" x14ac:dyDescent="0.25">
      <c r="A157" s="2">
        <v>1992</v>
      </c>
      <c r="B157" s="140">
        <v>10</v>
      </c>
      <c r="C157" s="2">
        <v>1992.7919999999999</v>
      </c>
      <c r="D157" s="2">
        <v>354.7</v>
      </c>
      <c r="E157" s="6">
        <f t="shared" si="5"/>
        <v>0.5</v>
      </c>
      <c r="F157" s="141">
        <f t="shared" si="4"/>
        <v>0.5600000000000136</v>
      </c>
    </row>
    <row r="158" spans="1:6" x14ac:dyDescent="0.25">
      <c r="A158" s="2">
        <v>1992</v>
      </c>
      <c r="B158" s="140">
        <v>11</v>
      </c>
      <c r="C158" s="2">
        <v>1992.875</v>
      </c>
      <c r="D158" s="2">
        <v>355.87</v>
      </c>
      <c r="E158" s="6">
        <f t="shared" si="5"/>
        <v>0.45000000000004547</v>
      </c>
      <c r="F158" s="141">
        <f t="shared" si="4"/>
        <v>0.57800000000002005</v>
      </c>
    </row>
    <row r="159" spans="1:6" x14ac:dyDescent="0.25">
      <c r="A159" s="2">
        <v>1992</v>
      </c>
      <c r="B159" s="140">
        <v>12</v>
      </c>
      <c r="C159" s="2">
        <v>1992.9580000000001</v>
      </c>
      <c r="D159" s="2">
        <v>356.62</v>
      </c>
      <c r="E159" s="6">
        <f t="shared" si="5"/>
        <v>0.54000000000002046</v>
      </c>
      <c r="F159" s="141">
        <f t="shared" si="4"/>
        <v>0.62000000000001587</v>
      </c>
    </row>
    <row r="160" spans="1:6" x14ac:dyDescent="0.25">
      <c r="A160" s="2">
        <v>1993</v>
      </c>
      <c r="B160" s="140">
        <v>1</v>
      </c>
      <c r="C160" s="2">
        <v>1993.0419999999999</v>
      </c>
      <c r="D160" s="2">
        <v>357.08</v>
      </c>
      <c r="E160" s="6">
        <f t="shared" si="5"/>
        <v>0.75</v>
      </c>
      <c r="F160" s="141">
        <f t="shared" si="4"/>
        <v>0.69800000000001317</v>
      </c>
    </row>
    <row r="161" spans="1:6" x14ac:dyDescent="0.25">
      <c r="A161" s="2">
        <v>1993</v>
      </c>
      <c r="B161" s="140">
        <v>2</v>
      </c>
      <c r="C161" s="2">
        <v>1993.125</v>
      </c>
      <c r="D161" s="2">
        <v>357.41</v>
      </c>
      <c r="E161" s="6">
        <f t="shared" si="5"/>
        <v>0.86000000000001364</v>
      </c>
      <c r="F161" s="141">
        <f t="shared" si="4"/>
        <v>0.8</v>
      </c>
    </row>
    <row r="162" spans="1:6" x14ac:dyDescent="0.25">
      <c r="A162" s="2">
        <v>1993</v>
      </c>
      <c r="B162" s="140">
        <v>3</v>
      </c>
      <c r="C162" s="2">
        <v>1993.2080000000001</v>
      </c>
      <c r="D162" s="2">
        <v>357.82</v>
      </c>
      <c r="E162" s="6">
        <f t="shared" si="5"/>
        <v>0.88999999999998636</v>
      </c>
      <c r="F162" s="141">
        <f t="shared" si="4"/>
        <v>0.91200000000000048</v>
      </c>
    </row>
    <row r="163" spans="1:6" x14ac:dyDescent="0.25">
      <c r="A163" s="2">
        <v>1993</v>
      </c>
      <c r="B163" s="140">
        <v>4</v>
      </c>
      <c r="C163" s="2">
        <v>1993.2919999999999</v>
      </c>
      <c r="D163" s="2">
        <v>358.29</v>
      </c>
      <c r="E163" s="6">
        <f t="shared" si="5"/>
        <v>0.95999999999997954</v>
      </c>
      <c r="F163" s="141">
        <f t="shared" si="4"/>
        <v>1.0139999999999987</v>
      </c>
    </row>
    <row r="164" spans="1:6" x14ac:dyDescent="0.25">
      <c r="A164" s="2">
        <v>1993</v>
      </c>
      <c r="B164" s="140">
        <v>5</v>
      </c>
      <c r="C164" s="2">
        <v>1993.375</v>
      </c>
      <c r="D164" s="2">
        <v>358.23</v>
      </c>
      <c r="E164" s="6">
        <f t="shared" si="5"/>
        <v>1.1000000000000227</v>
      </c>
      <c r="F164" s="141">
        <f t="shared" si="4"/>
        <v>1.1339999999999919</v>
      </c>
    </row>
    <row r="165" spans="1:6" x14ac:dyDescent="0.25">
      <c r="A165" s="2">
        <v>1993</v>
      </c>
      <c r="B165" s="149">
        <v>6</v>
      </c>
      <c r="C165" s="2">
        <v>1993.4580000000001</v>
      </c>
      <c r="D165" s="2">
        <v>357.22</v>
      </c>
      <c r="E165" s="6">
        <f t="shared" si="5"/>
        <v>1.2599999999999909</v>
      </c>
      <c r="F165" s="141">
        <f t="shared" si="4"/>
        <v>1.2360000000000013</v>
      </c>
    </row>
    <row r="166" spans="1:6" x14ac:dyDescent="0.25">
      <c r="A166" s="2">
        <v>1993</v>
      </c>
      <c r="B166" s="140">
        <v>7</v>
      </c>
      <c r="C166" s="2">
        <v>1993.5419999999999</v>
      </c>
      <c r="D166" s="2">
        <v>355.63</v>
      </c>
      <c r="E166" s="6">
        <f t="shared" si="5"/>
        <v>1.4599999999999795</v>
      </c>
      <c r="F166" s="141">
        <f t="shared" si="4"/>
        <v>1.3019999999999983</v>
      </c>
    </row>
    <row r="167" spans="1:6" x14ac:dyDescent="0.25">
      <c r="A167" s="2">
        <v>1993</v>
      </c>
      <c r="B167" s="140">
        <v>8</v>
      </c>
      <c r="C167" s="2">
        <v>1993.625</v>
      </c>
      <c r="D167" s="2">
        <v>354.34</v>
      </c>
      <c r="E167" s="6">
        <f t="shared" si="5"/>
        <v>1.4000000000000341</v>
      </c>
      <c r="F167" s="141">
        <f t="shared" si="4"/>
        <v>1.359999999999991</v>
      </c>
    </row>
    <row r="168" spans="1:6" x14ac:dyDescent="0.25">
      <c r="A168" s="2">
        <v>1993</v>
      </c>
      <c r="B168" s="140">
        <v>9</v>
      </c>
      <c r="C168" s="2">
        <v>1993.7080000000001</v>
      </c>
      <c r="D168" s="2">
        <v>354.35</v>
      </c>
      <c r="E168" s="6">
        <f t="shared" si="5"/>
        <v>1.2899999999999636</v>
      </c>
      <c r="F168" s="141">
        <f t="shared" si="4"/>
        <v>1.3999999999999886</v>
      </c>
    </row>
    <row r="169" spans="1:6" x14ac:dyDescent="0.25">
      <c r="A169" s="2">
        <v>1993</v>
      </c>
      <c r="B169" s="140">
        <v>10</v>
      </c>
      <c r="C169" s="2">
        <v>1993.7919999999999</v>
      </c>
      <c r="D169" s="2">
        <v>355.59</v>
      </c>
      <c r="E169" s="6">
        <f t="shared" si="5"/>
        <v>1.3899999999999864</v>
      </c>
      <c r="F169" s="141">
        <f t="shared" si="4"/>
        <v>1.411999999999989</v>
      </c>
    </row>
    <row r="170" spans="1:6" x14ac:dyDescent="0.25">
      <c r="A170" s="2">
        <v>1993</v>
      </c>
      <c r="B170" s="140">
        <v>11</v>
      </c>
      <c r="C170" s="2">
        <v>1993.875</v>
      </c>
      <c r="D170" s="2">
        <v>356.83</v>
      </c>
      <c r="E170" s="6">
        <f t="shared" si="5"/>
        <v>1.4599999999999795</v>
      </c>
      <c r="F170" s="141">
        <f t="shared" si="4"/>
        <v>1.4519999999999869</v>
      </c>
    </row>
    <row r="171" spans="1:6" x14ac:dyDescent="0.25">
      <c r="A171" s="2">
        <v>1993</v>
      </c>
      <c r="B171" s="140">
        <v>12</v>
      </c>
      <c r="C171" s="2">
        <v>1993.9580000000001</v>
      </c>
      <c r="D171" s="2">
        <v>357.72</v>
      </c>
      <c r="E171" s="6">
        <f t="shared" si="5"/>
        <v>1.5199999999999818</v>
      </c>
      <c r="F171" s="141">
        <f t="shared" si="4"/>
        <v>1.5039999999999849</v>
      </c>
    </row>
    <row r="172" spans="1:6" x14ac:dyDescent="0.25">
      <c r="A172" s="2">
        <v>1994</v>
      </c>
      <c r="B172" s="140">
        <v>1</v>
      </c>
      <c r="C172" s="2">
        <v>1994.0419999999999</v>
      </c>
      <c r="D172" s="2">
        <v>358.34</v>
      </c>
      <c r="E172" s="6">
        <f t="shared" si="5"/>
        <v>1.6000000000000227</v>
      </c>
      <c r="F172" s="141">
        <f t="shared" si="4"/>
        <v>1.53599999999999</v>
      </c>
    </row>
    <row r="173" spans="1:6" x14ac:dyDescent="0.25">
      <c r="A173" s="2">
        <v>1994</v>
      </c>
      <c r="B173" s="140">
        <v>2</v>
      </c>
      <c r="C173" s="2">
        <v>1994.125</v>
      </c>
      <c r="D173" s="2">
        <v>358.87</v>
      </c>
      <c r="E173" s="6">
        <f t="shared" si="5"/>
        <v>1.5499999999999545</v>
      </c>
      <c r="F173" s="141">
        <f t="shared" si="4"/>
        <v>1.5919999999999959</v>
      </c>
    </row>
    <row r="174" spans="1:6" x14ac:dyDescent="0.25">
      <c r="A174" s="2">
        <v>1994</v>
      </c>
      <c r="B174" s="140">
        <v>3</v>
      </c>
      <c r="C174" s="2">
        <v>1994.2080000000001</v>
      </c>
      <c r="D174" s="2">
        <v>359.22</v>
      </c>
      <c r="E174" s="6">
        <f t="shared" si="5"/>
        <v>1.5500000000000114</v>
      </c>
      <c r="F174" s="141">
        <f t="shared" si="4"/>
        <v>1.6319999999999937</v>
      </c>
    </row>
    <row r="175" spans="1:6" x14ac:dyDescent="0.25">
      <c r="A175" s="2">
        <v>1994</v>
      </c>
      <c r="B175" s="140">
        <v>4</v>
      </c>
      <c r="C175" s="2">
        <v>1994.2919999999999</v>
      </c>
      <c r="D175" s="2">
        <v>359.58</v>
      </c>
      <c r="E175" s="6">
        <f t="shared" si="5"/>
        <v>1.7400000000000091</v>
      </c>
      <c r="F175" s="141">
        <f t="shared" si="4"/>
        <v>1.6439999999999941</v>
      </c>
    </row>
    <row r="176" spans="1:6" x14ac:dyDescent="0.25">
      <c r="A176" s="2">
        <v>1994</v>
      </c>
      <c r="B176" s="140">
        <v>5</v>
      </c>
      <c r="C176" s="2">
        <v>1994.375</v>
      </c>
      <c r="D176" s="2">
        <v>359.62</v>
      </c>
      <c r="E176" s="6">
        <f t="shared" si="5"/>
        <v>1.7199999999999704</v>
      </c>
      <c r="F176" s="141">
        <f t="shared" si="4"/>
        <v>1.6519999999999981</v>
      </c>
    </row>
    <row r="177" spans="1:6" x14ac:dyDescent="0.25">
      <c r="A177" s="2">
        <v>1994</v>
      </c>
      <c r="B177" s="149">
        <v>6</v>
      </c>
      <c r="C177" s="2">
        <v>1994.4580000000001</v>
      </c>
      <c r="D177" s="2">
        <v>358.68</v>
      </c>
      <c r="E177" s="6">
        <f t="shared" si="5"/>
        <v>1.660000000000025</v>
      </c>
      <c r="F177" s="141">
        <f t="shared" si="4"/>
        <v>1.6759999999999877</v>
      </c>
    </row>
    <row r="178" spans="1:6" x14ac:dyDescent="0.25">
      <c r="A178" s="2">
        <v>1994</v>
      </c>
      <c r="B178" s="140">
        <v>7</v>
      </c>
      <c r="C178" s="2">
        <v>1994.5419999999999</v>
      </c>
      <c r="D178" s="2">
        <v>357.15</v>
      </c>
      <c r="E178" s="6">
        <f t="shared" si="5"/>
        <v>1.589999999999975</v>
      </c>
      <c r="F178" s="141">
        <f t="shared" si="4"/>
        <v>1.6839999999999917</v>
      </c>
    </row>
    <row r="179" spans="1:6" x14ac:dyDescent="0.25">
      <c r="A179" s="2">
        <v>1994</v>
      </c>
      <c r="B179" s="140">
        <v>8</v>
      </c>
      <c r="C179" s="2">
        <v>1994.625</v>
      </c>
      <c r="D179" s="2">
        <v>355.94</v>
      </c>
      <c r="E179" s="6">
        <f t="shared" si="5"/>
        <v>1.6699999999999591</v>
      </c>
      <c r="F179" s="141">
        <f t="shared" si="4"/>
        <v>1.6799999999999955</v>
      </c>
    </row>
    <row r="180" spans="1:6" x14ac:dyDescent="0.25">
      <c r="A180" s="2">
        <v>1994</v>
      </c>
      <c r="B180" s="140">
        <v>9</v>
      </c>
      <c r="C180" s="2">
        <v>1994.7080000000001</v>
      </c>
      <c r="D180" s="2">
        <v>355.9</v>
      </c>
      <c r="E180" s="6">
        <f t="shared" si="5"/>
        <v>1.7800000000000296</v>
      </c>
      <c r="F180" s="141">
        <f t="shared" si="4"/>
        <v>1.7079999999999926</v>
      </c>
    </row>
    <row r="181" spans="1:6" x14ac:dyDescent="0.25">
      <c r="A181" s="2">
        <v>1994</v>
      </c>
      <c r="B181" s="140">
        <v>10</v>
      </c>
      <c r="C181" s="2">
        <v>1994.7919999999999</v>
      </c>
      <c r="D181" s="2">
        <v>357.14</v>
      </c>
      <c r="E181" s="6">
        <f t="shared" si="5"/>
        <v>1.6999999999999886</v>
      </c>
      <c r="F181" s="141">
        <f t="shared" si="4"/>
        <v>1.7300000000000069</v>
      </c>
    </row>
    <row r="182" spans="1:6" x14ac:dyDescent="0.25">
      <c r="A182" s="2">
        <v>1994</v>
      </c>
      <c r="B182" s="140">
        <v>11</v>
      </c>
      <c r="C182" s="2">
        <v>1994.875</v>
      </c>
      <c r="D182" s="2">
        <v>358.57</v>
      </c>
      <c r="E182" s="6">
        <f t="shared" si="5"/>
        <v>1.8000000000000114</v>
      </c>
      <c r="F182" s="141">
        <f t="shared" si="4"/>
        <v>1.720000000000016</v>
      </c>
    </row>
    <row r="183" spans="1:6" x14ac:dyDescent="0.25">
      <c r="A183" s="2">
        <v>1994</v>
      </c>
      <c r="B183" s="140">
        <v>12</v>
      </c>
      <c r="C183" s="2">
        <v>1994.9580000000001</v>
      </c>
      <c r="D183" s="2">
        <v>359.44</v>
      </c>
      <c r="E183" s="6">
        <f t="shared" si="5"/>
        <v>1.7000000000000455</v>
      </c>
      <c r="F183" s="141">
        <f t="shared" si="4"/>
        <v>1.76400000000001</v>
      </c>
    </row>
    <row r="184" spans="1:6" x14ac:dyDescent="0.25">
      <c r="A184" s="2">
        <v>1995</v>
      </c>
      <c r="B184" s="140">
        <v>1</v>
      </c>
      <c r="C184" s="2">
        <v>1995.0419999999999</v>
      </c>
      <c r="D184" s="2">
        <v>360</v>
      </c>
      <c r="E184" s="6">
        <f t="shared" si="5"/>
        <v>1.6200000000000045</v>
      </c>
      <c r="F184" s="141">
        <f t="shared" si="4"/>
        <v>1.8540000000000192</v>
      </c>
    </row>
    <row r="185" spans="1:6" x14ac:dyDescent="0.25">
      <c r="A185" s="2">
        <v>1995</v>
      </c>
      <c r="B185" s="140">
        <v>2</v>
      </c>
      <c r="C185" s="2">
        <v>1995.125</v>
      </c>
      <c r="D185" s="2">
        <v>360.46</v>
      </c>
      <c r="E185" s="6">
        <f t="shared" si="5"/>
        <v>2</v>
      </c>
      <c r="F185" s="141">
        <f t="shared" si="4"/>
        <v>1.904000000000019</v>
      </c>
    </row>
    <row r="186" spans="1:6" x14ac:dyDescent="0.25">
      <c r="A186" s="2">
        <v>1995</v>
      </c>
      <c r="B186" s="140">
        <v>3</v>
      </c>
      <c r="C186" s="2">
        <v>1995.2080000000001</v>
      </c>
      <c r="D186" s="2">
        <v>360.89</v>
      </c>
      <c r="E186" s="6">
        <f t="shared" si="5"/>
        <v>2.1500000000000341</v>
      </c>
      <c r="F186" s="141">
        <f t="shared" si="4"/>
        <v>1.9760000000000104</v>
      </c>
    </row>
    <row r="187" spans="1:6" x14ac:dyDescent="0.25">
      <c r="A187" s="2">
        <v>1995</v>
      </c>
      <c r="B187" s="140">
        <v>4</v>
      </c>
      <c r="C187" s="2">
        <v>1995.2919999999999</v>
      </c>
      <c r="D187" s="2">
        <v>361.36</v>
      </c>
      <c r="E187" s="6">
        <f t="shared" si="5"/>
        <v>2.0500000000000114</v>
      </c>
      <c r="F187" s="141">
        <f t="shared" si="4"/>
        <v>2.0500000000000114</v>
      </c>
    </row>
    <row r="188" spans="1:6" x14ac:dyDescent="0.25">
      <c r="A188" s="2">
        <v>1995</v>
      </c>
      <c r="B188" s="140">
        <v>5</v>
      </c>
      <c r="C188" s="2">
        <v>1995.375</v>
      </c>
      <c r="D188" s="2">
        <v>361.32</v>
      </c>
      <c r="E188" s="6">
        <f t="shared" si="5"/>
        <v>2.0600000000000023</v>
      </c>
      <c r="F188" s="141">
        <f t="shared" si="4"/>
        <v>2.02800000000002</v>
      </c>
    </row>
    <row r="189" spans="1:6" x14ac:dyDescent="0.25">
      <c r="A189" s="2">
        <v>1995</v>
      </c>
      <c r="B189" s="149">
        <v>6</v>
      </c>
      <c r="C189" s="2">
        <v>1995.4580000000001</v>
      </c>
      <c r="D189" s="2">
        <v>360.48</v>
      </c>
      <c r="E189" s="6">
        <f t="shared" si="5"/>
        <v>1.9900000000000091</v>
      </c>
      <c r="F189" s="141">
        <f t="shared" si="4"/>
        <v>1.9540000000000191</v>
      </c>
    </row>
    <row r="190" spans="1:6" x14ac:dyDescent="0.25">
      <c r="A190" s="2">
        <v>1995</v>
      </c>
      <c r="B190" s="140">
        <v>7</v>
      </c>
      <c r="C190" s="2">
        <v>1995.5419999999999</v>
      </c>
      <c r="D190" s="2">
        <v>358.85</v>
      </c>
      <c r="E190" s="6">
        <f t="shared" si="5"/>
        <v>1.8900000000000432</v>
      </c>
      <c r="F190" s="141">
        <f t="shared" si="4"/>
        <v>1.8720000000000141</v>
      </c>
    </row>
    <row r="191" spans="1:6" x14ac:dyDescent="0.25">
      <c r="A191" s="2">
        <v>1995</v>
      </c>
      <c r="B191" s="140">
        <v>8</v>
      </c>
      <c r="C191" s="2">
        <v>1995.625</v>
      </c>
      <c r="D191" s="2">
        <v>357.56</v>
      </c>
      <c r="E191" s="6">
        <f t="shared" si="5"/>
        <v>1.7800000000000296</v>
      </c>
      <c r="F191" s="141">
        <f t="shared" si="4"/>
        <v>1.8240000000000123</v>
      </c>
    </row>
    <row r="192" spans="1:6" x14ac:dyDescent="0.25">
      <c r="A192" s="2">
        <v>1995</v>
      </c>
      <c r="B192" s="140">
        <v>9</v>
      </c>
      <c r="C192" s="2">
        <v>1995.7080000000001</v>
      </c>
      <c r="D192" s="2">
        <v>357.9</v>
      </c>
      <c r="E192" s="6">
        <f t="shared" si="5"/>
        <v>1.6399999999999864</v>
      </c>
      <c r="F192" s="141">
        <f t="shared" si="4"/>
        <v>1.8780000000000086</v>
      </c>
    </row>
    <row r="193" spans="1:6" x14ac:dyDescent="0.25">
      <c r="A193" s="2">
        <v>1995</v>
      </c>
      <c r="B193" s="140">
        <v>10</v>
      </c>
      <c r="C193" s="2">
        <v>1995.7919999999999</v>
      </c>
      <c r="D193" s="2">
        <v>359.29</v>
      </c>
      <c r="E193" s="6">
        <f t="shared" si="5"/>
        <v>1.8199999999999932</v>
      </c>
      <c r="F193" s="141">
        <f t="shared" si="4"/>
        <v>2.0159999999999969</v>
      </c>
    </row>
    <row r="194" spans="1:6" x14ac:dyDescent="0.25">
      <c r="A194" s="2">
        <v>1995</v>
      </c>
      <c r="B194" s="140">
        <v>11</v>
      </c>
      <c r="C194" s="2">
        <v>1995.875</v>
      </c>
      <c r="D194" s="2">
        <v>360.62</v>
      </c>
      <c r="E194" s="6">
        <f t="shared" si="5"/>
        <v>2.2599999999999909</v>
      </c>
      <c r="F194" s="141">
        <f t="shared" si="4"/>
        <v>2.1319999999999935</v>
      </c>
    </row>
    <row r="195" spans="1:6" x14ac:dyDescent="0.25">
      <c r="A195" s="2">
        <v>1995</v>
      </c>
      <c r="B195" s="140">
        <v>12</v>
      </c>
      <c r="C195" s="2">
        <v>1995.9580000000001</v>
      </c>
      <c r="D195" s="2">
        <v>361.5</v>
      </c>
      <c r="E195" s="6">
        <f t="shared" si="5"/>
        <v>2.5799999999999841</v>
      </c>
      <c r="F195" s="141">
        <f t="shared" si="4"/>
        <v>2.1360000000000015</v>
      </c>
    </row>
    <row r="196" spans="1:6" x14ac:dyDescent="0.25">
      <c r="A196" s="2">
        <v>1996</v>
      </c>
      <c r="B196" s="140">
        <v>1</v>
      </c>
      <c r="C196" s="2">
        <v>1996.0419999999999</v>
      </c>
      <c r="D196" s="2">
        <v>361.99</v>
      </c>
      <c r="E196" s="6">
        <f t="shared" si="5"/>
        <v>2.3600000000000136</v>
      </c>
      <c r="F196" s="141">
        <f t="shared" si="4"/>
        <v>2.0179999999999949</v>
      </c>
    </row>
    <row r="197" spans="1:6" x14ac:dyDescent="0.25">
      <c r="A197" s="2">
        <v>1996</v>
      </c>
      <c r="B197" s="140">
        <v>2</v>
      </c>
      <c r="C197" s="2">
        <v>1996.125</v>
      </c>
      <c r="D197" s="2">
        <v>362.35</v>
      </c>
      <c r="E197" s="6">
        <f t="shared" si="5"/>
        <v>1.660000000000025</v>
      </c>
      <c r="F197" s="141">
        <f t="shared" si="4"/>
        <v>1.7679999999999949</v>
      </c>
    </row>
    <row r="198" spans="1:6" x14ac:dyDescent="0.25">
      <c r="A198" s="2">
        <v>1996</v>
      </c>
      <c r="B198" s="140">
        <v>3</v>
      </c>
      <c r="C198" s="2">
        <v>1996.2080000000001</v>
      </c>
      <c r="D198" s="2">
        <v>362.67</v>
      </c>
      <c r="E198" s="6">
        <f t="shared" si="5"/>
        <v>1.2299999999999613</v>
      </c>
      <c r="F198" s="141">
        <f t="shared" ref="F198:F261" si="6">AVERAGE(E196:E200)</f>
        <v>1.45</v>
      </c>
    </row>
    <row r="199" spans="1:6" x14ac:dyDescent="0.25">
      <c r="A199" s="2">
        <v>1996</v>
      </c>
      <c r="B199" s="140">
        <v>4</v>
      </c>
      <c r="C199" s="2">
        <v>1996.2919999999999</v>
      </c>
      <c r="D199" s="2">
        <v>363</v>
      </c>
      <c r="E199" s="6">
        <f t="shared" si="5"/>
        <v>1.0099999999999909</v>
      </c>
      <c r="F199" s="141">
        <f t="shared" si="6"/>
        <v>1.2059999999999946</v>
      </c>
    </row>
    <row r="200" spans="1:6" x14ac:dyDescent="0.25">
      <c r="A200" s="2">
        <v>1996</v>
      </c>
      <c r="B200" s="140">
        <v>5</v>
      </c>
      <c r="C200" s="2">
        <v>1996.375</v>
      </c>
      <c r="D200" s="2">
        <v>363.14</v>
      </c>
      <c r="E200" s="6">
        <f t="shared" si="5"/>
        <v>0.99000000000000909</v>
      </c>
      <c r="F200" s="141">
        <f t="shared" si="6"/>
        <v>1.1059999999999832</v>
      </c>
    </row>
    <row r="201" spans="1:6" x14ac:dyDescent="0.25">
      <c r="A201" s="2">
        <v>1996</v>
      </c>
      <c r="B201" s="149">
        <v>6</v>
      </c>
      <c r="C201" s="2">
        <v>1996.4580000000001</v>
      </c>
      <c r="D201" s="2">
        <v>362.74</v>
      </c>
      <c r="E201" s="6">
        <f t="shared" si="5"/>
        <v>1.1399999999999864</v>
      </c>
      <c r="F201" s="141">
        <f t="shared" si="6"/>
        <v>1.0979999999999905</v>
      </c>
    </row>
    <row r="202" spans="1:6" x14ac:dyDescent="0.25">
      <c r="A202" s="2">
        <v>1996</v>
      </c>
      <c r="B202" s="140">
        <v>7</v>
      </c>
      <c r="C202" s="2">
        <v>1996.5419999999999</v>
      </c>
      <c r="D202" s="2">
        <v>361.43</v>
      </c>
      <c r="E202" s="6">
        <f t="shared" ref="E202:E265" si="7">D209-D197</f>
        <v>1.1599999999999682</v>
      </c>
      <c r="F202" s="141">
        <f t="shared" si="6"/>
        <v>1.1639999999999873</v>
      </c>
    </row>
    <row r="203" spans="1:6" x14ac:dyDescent="0.25">
      <c r="A203" s="2">
        <v>1996</v>
      </c>
      <c r="B203" s="140">
        <v>8</v>
      </c>
      <c r="C203" s="2">
        <v>1996.625</v>
      </c>
      <c r="D203" s="2">
        <v>359.92</v>
      </c>
      <c r="E203" s="6">
        <f t="shared" si="7"/>
        <v>1.1899999999999977</v>
      </c>
      <c r="F203" s="141">
        <f t="shared" si="6"/>
        <v>1.2139999999999873</v>
      </c>
    </row>
    <row r="204" spans="1:6" x14ac:dyDescent="0.25">
      <c r="A204" s="2">
        <v>1996</v>
      </c>
      <c r="B204" s="140">
        <v>9</v>
      </c>
      <c r="C204" s="2">
        <v>1996.7080000000001</v>
      </c>
      <c r="D204" s="2">
        <v>359.56</v>
      </c>
      <c r="E204" s="6">
        <f t="shared" si="7"/>
        <v>1.339999999999975</v>
      </c>
      <c r="F204" s="141">
        <f t="shared" si="6"/>
        <v>1.1359999999999899</v>
      </c>
    </row>
    <row r="205" spans="1:6" x14ac:dyDescent="0.25">
      <c r="A205" s="2">
        <v>1996</v>
      </c>
      <c r="B205" s="140">
        <v>10</v>
      </c>
      <c r="C205" s="2">
        <v>1996.7919999999999</v>
      </c>
      <c r="D205" s="2">
        <v>360.52</v>
      </c>
      <c r="E205" s="6">
        <f t="shared" si="7"/>
        <v>1.2400000000000091</v>
      </c>
      <c r="F205" s="141">
        <f t="shared" si="6"/>
        <v>0.97999999999999543</v>
      </c>
    </row>
    <row r="206" spans="1:6" x14ac:dyDescent="0.25">
      <c r="A206" s="2">
        <v>1996</v>
      </c>
      <c r="B206" s="140">
        <v>11</v>
      </c>
      <c r="C206" s="2">
        <v>1996.875</v>
      </c>
      <c r="D206" s="2">
        <v>361.63</v>
      </c>
      <c r="E206" s="6">
        <f t="shared" si="7"/>
        <v>0.75</v>
      </c>
      <c r="F206" s="141">
        <f t="shared" si="6"/>
        <v>0.81399999999998729</v>
      </c>
    </row>
    <row r="207" spans="1:6" x14ac:dyDescent="0.25">
      <c r="A207" s="2">
        <v>1996</v>
      </c>
      <c r="B207" s="140">
        <v>12</v>
      </c>
      <c r="C207" s="2">
        <v>1996.9580000000001</v>
      </c>
      <c r="D207" s="2">
        <v>362.49</v>
      </c>
      <c r="E207" s="6">
        <f t="shared" si="7"/>
        <v>0.37999999999999545</v>
      </c>
      <c r="F207" s="141">
        <f t="shared" si="6"/>
        <v>0.68799999999998818</v>
      </c>
    </row>
    <row r="208" spans="1:6" x14ac:dyDescent="0.25">
      <c r="A208" s="2">
        <v>1997</v>
      </c>
      <c r="B208" s="140">
        <v>1</v>
      </c>
      <c r="C208" s="2">
        <v>1997.0419999999999</v>
      </c>
      <c r="D208" s="2">
        <v>363.13</v>
      </c>
      <c r="E208" s="6">
        <f t="shared" si="7"/>
        <v>0.3599999999999568</v>
      </c>
      <c r="F208" s="141">
        <f t="shared" si="6"/>
        <v>0.69399999999999407</v>
      </c>
    </row>
    <row r="209" spans="1:6" x14ac:dyDescent="0.25">
      <c r="A209" s="2">
        <v>1997</v>
      </c>
      <c r="B209" s="140">
        <v>2</v>
      </c>
      <c r="C209" s="2">
        <v>1997.125</v>
      </c>
      <c r="D209" s="2">
        <v>363.51</v>
      </c>
      <c r="E209" s="6">
        <f t="shared" si="7"/>
        <v>0.70999999999997954</v>
      </c>
      <c r="F209" s="141">
        <f t="shared" si="6"/>
        <v>0.90999999999999093</v>
      </c>
    </row>
    <row r="210" spans="1:6" x14ac:dyDescent="0.25">
      <c r="A210" s="2">
        <v>1997</v>
      </c>
      <c r="B210" s="140">
        <v>3</v>
      </c>
      <c r="C210" s="2">
        <v>1997.2080000000001</v>
      </c>
      <c r="D210" s="2">
        <v>363.86</v>
      </c>
      <c r="E210" s="6">
        <f t="shared" si="7"/>
        <v>1.2700000000000387</v>
      </c>
      <c r="F210" s="141">
        <f t="shared" si="6"/>
        <v>1.2379999999999882</v>
      </c>
    </row>
    <row r="211" spans="1:6" x14ac:dyDescent="0.25">
      <c r="A211" s="2">
        <v>1997</v>
      </c>
      <c r="B211" s="140">
        <v>4</v>
      </c>
      <c r="C211" s="2">
        <v>1997.2919999999999</v>
      </c>
      <c r="D211" s="2">
        <v>364.34</v>
      </c>
      <c r="E211" s="6">
        <f t="shared" si="7"/>
        <v>1.8299999999999841</v>
      </c>
      <c r="F211" s="141">
        <f t="shared" si="6"/>
        <v>1.5539999999999963</v>
      </c>
    </row>
    <row r="212" spans="1:6" x14ac:dyDescent="0.25">
      <c r="A212" s="2">
        <v>1997</v>
      </c>
      <c r="B212" s="140">
        <v>5</v>
      </c>
      <c r="C212" s="2">
        <v>1997.375</v>
      </c>
      <c r="D212" s="2">
        <v>364.38</v>
      </c>
      <c r="E212" s="6">
        <f t="shared" si="7"/>
        <v>2.0199999999999818</v>
      </c>
      <c r="F212" s="141">
        <f t="shared" si="6"/>
        <v>1.7980000000000018</v>
      </c>
    </row>
    <row r="213" spans="1:6" x14ac:dyDescent="0.25">
      <c r="A213" s="2">
        <v>1997</v>
      </c>
      <c r="B213" s="149">
        <v>6</v>
      </c>
      <c r="C213" s="2">
        <v>1997.4580000000001</v>
      </c>
      <c r="D213" s="2">
        <v>363.49</v>
      </c>
      <c r="E213" s="6">
        <f t="shared" si="7"/>
        <v>1.9399999999999977</v>
      </c>
      <c r="F213" s="141">
        <f t="shared" si="6"/>
        <v>1.93599999999999</v>
      </c>
    </row>
    <row r="214" spans="1:6" x14ac:dyDescent="0.25">
      <c r="A214" s="2">
        <v>1997</v>
      </c>
      <c r="B214" s="140">
        <v>7</v>
      </c>
      <c r="C214" s="2">
        <v>1997.5419999999999</v>
      </c>
      <c r="D214" s="2">
        <v>361.81</v>
      </c>
      <c r="E214" s="6">
        <f t="shared" si="7"/>
        <v>1.9300000000000068</v>
      </c>
      <c r="F214" s="141">
        <f t="shared" si="6"/>
        <v>1.9840000000000031</v>
      </c>
    </row>
    <row r="215" spans="1:6" x14ac:dyDescent="0.25">
      <c r="A215" s="2">
        <v>1997</v>
      </c>
      <c r="B215" s="140">
        <v>8</v>
      </c>
      <c r="C215" s="2">
        <v>1997.625</v>
      </c>
      <c r="D215" s="2">
        <v>360.28</v>
      </c>
      <c r="E215" s="6">
        <f t="shared" si="7"/>
        <v>1.9599999999999795</v>
      </c>
      <c r="F215" s="141">
        <f t="shared" si="6"/>
        <v>2.0460000000000038</v>
      </c>
    </row>
    <row r="216" spans="1:6" x14ac:dyDescent="0.25">
      <c r="A216" s="2">
        <v>1997</v>
      </c>
      <c r="B216" s="140">
        <v>9</v>
      </c>
      <c r="C216" s="2">
        <v>1997.7080000000001</v>
      </c>
      <c r="D216" s="2">
        <v>360.27</v>
      </c>
      <c r="E216" s="6">
        <f t="shared" si="7"/>
        <v>2.07000000000005</v>
      </c>
      <c r="F216" s="141">
        <f t="shared" si="6"/>
        <v>2.1820000000000048</v>
      </c>
    </row>
    <row r="217" spans="1:6" x14ac:dyDescent="0.25">
      <c r="A217" s="2">
        <v>1997</v>
      </c>
      <c r="B217" s="140">
        <v>10</v>
      </c>
      <c r="C217" s="2">
        <v>1997.7919999999999</v>
      </c>
      <c r="D217" s="2">
        <v>361.79</v>
      </c>
      <c r="E217" s="6">
        <f t="shared" si="7"/>
        <v>2.3299999999999841</v>
      </c>
      <c r="F217" s="141">
        <f t="shared" si="6"/>
        <v>2.3700000000000045</v>
      </c>
    </row>
    <row r="218" spans="1:6" x14ac:dyDescent="0.25">
      <c r="A218" s="2">
        <v>1997</v>
      </c>
      <c r="B218" s="140">
        <v>11</v>
      </c>
      <c r="C218" s="2">
        <v>1997.875</v>
      </c>
      <c r="D218" s="2">
        <v>363.46</v>
      </c>
      <c r="E218" s="6">
        <f t="shared" si="7"/>
        <v>2.6200000000000045</v>
      </c>
      <c r="F218" s="141">
        <f t="shared" si="6"/>
        <v>2.648000000000013</v>
      </c>
    </row>
    <row r="219" spans="1:6" x14ac:dyDescent="0.25">
      <c r="A219" s="2">
        <v>1997</v>
      </c>
      <c r="B219" s="140">
        <v>12</v>
      </c>
      <c r="C219" s="2">
        <v>1997.9580000000001</v>
      </c>
      <c r="D219" s="2">
        <v>364.51</v>
      </c>
      <c r="E219" s="6">
        <f t="shared" si="7"/>
        <v>2.8700000000000045</v>
      </c>
      <c r="F219" s="141">
        <f t="shared" si="6"/>
        <v>2.9520000000000097</v>
      </c>
    </row>
    <row r="220" spans="1:6" x14ac:dyDescent="0.25">
      <c r="A220" s="2">
        <v>1998</v>
      </c>
      <c r="B220" s="140">
        <v>1</v>
      </c>
      <c r="C220" s="2">
        <v>1998.0419999999999</v>
      </c>
      <c r="D220" s="2">
        <v>365.07</v>
      </c>
      <c r="E220" s="6">
        <f t="shared" si="7"/>
        <v>3.3500000000000227</v>
      </c>
      <c r="F220" s="141">
        <f t="shared" si="6"/>
        <v>3.1600000000000135</v>
      </c>
    </row>
    <row r="221" spans="1:6" x14ac:dyDescent="0.25">
      <c r="A221" s="2">
        <v>1998</v>
      </c>
      <c r="B221" s="140">
        <v>2</v>
      </c>
      <c r="C221" s="2">
        <v>1998.125</v>
      </c>
      <c r="D221" s="2">
        <v>365.44</v>
      </c>
      <c r="E221" s="6">
        <f t="shared" si="7"/>
        <v>3.5900000000000318</v>
      </c>
      <c r="F221" s="141">
        <f t="shared" si="6"/>
        <v>3.2280000000000202</v>
      </c>
    </row>
    <row r="222" spans="1:6" x14ac:dyDescent="0.25">
      <c r="A222" s="2">
        <v>1998</v>
      </c>
      <c r="B222" s="140">
        <v>3</v>
      </c>
      <c r="C222" s="2">
        <v>1998.2080000000001</v>
      </c>
      <c r="D222" s="2">
        <v>365.82</v>
      </c>
      <c r="E222" s="6">
        <f t="shared" si="7"/>
        <v>3.3700000000000045</v>
      </c>
      <c r="F222" s="141">
        <f t="shared" si="6"/>
        <v>3.2080000000000153</v>
      </c>
    </row>
    <row r="223" spans="1:6" x14ac:dyDescent="0.25">
      <c r="A223" s="2">
        <v>1998</v>
      </c>
      <c r="B223" s="140">
        <v>4</v>
      </c>
      <c r="C223" s="2">
        <v>1998.2919999999999</v>
      </c>
      <c r="D223" s="2">
        <v>366.41</v>
      </c>
      <c r="E223" s="6">
        <f t="shared" si="7"/>
        <v>2.9600000000000364</v>
      </c>
      <c r="F223" s="141">
        <f t="shared" si="6"/>
        <v>3.1140000000000101</v>
      </c>
    </row>
    <row r="224" spans="1:6" x14ac:dyDescent="0.25">
      <c r="A224" s="2">
        <v>1998</v>
      </c>
      <c r="B224" s="140">
        <v>5</v>
      </c>
      <c r="C224" s="2">
        <v>1998.375</v>
      </c>
      <c r="D224" s="2">
        <v>366.71</v>
      </c>
      <c r="E224" s="6">
        <f t="shared" si="7"/>
        <v>2.7699999999999818</v>
      </c>
      <c r="F224" s="141">
        <f t="shared" si="6"/>
        <v>2.9759999999999991</v>
      </c>
    </row>
    <row r="225" spans="1:8" x14ac:dyDescent="0.25">
      <c r="A225" s="2">
        <v>1998</v>
      </c>
      <c r="B225" s="149">
        <v>6</v>
      </c>
      <c r="C225" s="2">
        <v>1998.4580000000001</v>
      </c>
      <c r="D225" s="2">
        <v>366.11</v>
      </c>
      <c r="E225" s="6">
        <f t="shared" si="7"/>
        <v>2.8799999999999955</v>
      </c>
      <c r="F225" s="141">
        <f t="shared" si="6"/>
        <v>2.884000000000003</v>
      </c>
    </row>
    <row r="226" spans="1:8" x14ac:dyDescent="0.25">
      <c r="A226" s="2">
        <v>1998</v>
      </c>
      <c r="B226" s="140">
        <v>7</v>
      </c>
      <c r="C226" s="2">
        <v>1998.5419999999999</v>
      </c>
      <c r="D226" s="2">
        <v>364.68</v>
      </c>
      <c r="E226" s="6">
        <f t="shared" si="7"/>
        <v>2.8999999999999773</v>
      </c>
      <c r="F226" s="141">
        <f t="shared" si="6"/>
        <v>2.8339999999999916</v>
      </c>
    </row>
    <row r="227" spans="1:8" x14ac:dyDescent="0.25">
      <c r="A227" s="2">
        <v>1998</v>
      </c>
      <c r="B227" s="140">
        <v>8</v>
      </c>
      <c r="C227" s="2">
        <v>1998.625</v>
      </c>
      <c r="D227" s="2">
        <v>363.63</v>
      </c>
      <c r="E227" s="6">
        <f t="shared" si="7"/>
        <v>2.910000000000025</v>
      </c>
      <c r="F227" s="141">
        <f t="shared" si="6"/>
        <v>2.743999999999994</v>
      </c>
    </row>
    <row r="228" spans="1:8" x14ac:dyDescent="0.25">
      <c r="A228" s="2">
        <v>1998</v>
      </c>
      <c r="B228" s="140">
        <v>9</v>
      </c>
      <c r="C228" s="2">
        <v>1998.7080000000001</v>
      </c>
      <c r="D228" s="2">
        <v>363.86</v>
      </c>
      <c r="E228" s="6">
        <f t="shared" si="7"/>
        <v>2.7099999999999795</v>
      </c>
      <c r="F228" s="141">
        <f t="shared" si="6"/>
        <v>2.5839999999999916</v>
      </c>
      <c r="H228" s="2" t="s">
        <v>1</v>
      </c>
    </row>
    <row r="229" spans="1:8" x14ac:dyDescent="0.25">
      <c r="A229" s="2">
        <v>1998</v>
      </c>
      <c r="B229" s="140">
        <v>10</v>
      </c>
      <c r="C229" s="2">
        <v>1998.7919999999999</v>
      </c>
      <c r="D229" s="2">
        <v>365.16</v>
      </c>
      <c r="E229" s="6">
        <f t="shared" si="7"/>
        <v>2.3199999999999932</v>
      </c>
      <c r="F229" s="141">
        <f t="shared" si="6"/>
        <v>2.3739999999999895</v>
      </c>
    </row>
    <row r="230" spans="1:8" x14ac:dyDescent="0.25">
      <c r="A230" s="2">
        <v>1998</v>
      </c>
      <c r="B230" s="140">
        <v>11</v>
      </c>
      <c r="C230" s="2">
        <v>1998.875</v>
      </c>
      <c r="D230" s="2">
        <v>366.42</v>
      </c>
      <c r="E230" s="6">
        <f t="shared" si="7"/>
        <v>2.0799999999999841</v>
      </c>
      <c r="F230" s="141">
        <f t="shared" si="6"/>
        <v>2.0979999999999905</v>
      </c>
    </row>
    <row r="231" spans="1:8" x14ac:dyDescent="0.25">
      <c r="A231" s="2">
        <v>1998</v>
      </c>
      <c r="B231" s="140">
        <v>12</v>
      </c>
      <c r="C231" s="2">
        <v>1998.9580000000001</v>
      </c>
      <c r="D231" s="2">
        <v>367.28</v>
      </c>
      <c r="E231" s="6">
        <f t="shared" si="7"/>
        <v>1.8499999999999659</v>
      </c>
      <c r="F231" s="141">
        <f t="shared" si="6"/>
        <v>1.8379999999999881</v>
      </c>
    </row>
    <row r="232" spans="1:8" x14ac:dyDescent="0.25">
      <c r="A232" s="2">
        <v>1999</v>
      </c>
      <c r="B232" s="140">
        <v>1</v>
      </c>
      <c r="C232" s="2">
        <v>1999.0419999999999</v>
      </c>
      <c r="D232" s="2">
        <v>367.95</v>
      </c>
      <c r="E232" s="6">
        <f t="shared" si="7"/>
        <v>1.5300000000000296</v>
      </c>
      <c r="F232" s="141">
        <f t="shared" si="6"/>
        <v>1.6579999999999813</v>
      </c>
    </row>
    <row r="233" spans="1:8" x14ac:dyDescent="0.25">
      <c r="A233" s="2">
        <v>1999</v>
      </c>
      <c r="B233" s="140">
        <v>2</v>
      </c>
      <c r="C233" s="2">
        <v>1999.125</v>
      </c>
      <c r="D233" s="2">
        <v>368.34</v>
      </c>
      <c r="E233" s="6">
        <f t="shared" si="7"/>
        <v>1.4099999999999682</v>
      </c>
      <c r="F233" s="141">
        <f t="shared" si="6"/>
        <v>1.5359999999999787</v>
      </c>
    </row>
    <row r="234" spans="1:8" x14ac:dyDescent="0.25">
      <c r="A234" s="2">
        <v>1999</v>
      </c>
      <c r="B234" s="140">
        <v>3</v>
      </c>
      <c r="C234" s="2">
        <v>1999.2080000000001</v>
      </c>
      <c r="D234" s="2">
        <v>368.73</v>
      </c>
      <c r="E234" s="6">
        <f t="shared" si="7"/>
        <v>1.4199999999999591</v>
      </c>
      <c r="F234" s="141">
        <f t="shared" si="6"/>
        <v>1.4539999999999964</v>
      </c>
    </row>
    <row r="235" spans="1:8" x14ac:dyDescent="0.25">
      <c r="A235" s="2">
        <v>1999</v>
      </c>
      <c r="B235" s="140">
        <v>4</v>
      </c>
      <c r="C235" s="2">
        <v>1999.2919999999999</v>
      </c>
      <c r="D235" s="2">
        <v>369.12</v>
      </c>
      <c r="E235" s="6">
        <f t="shared" si="7"/>
        <v>1.4699999999999704</v>
      </c>
      <c r="F235" s="141">
        <f t="shared" si="6"/>
        <v>1.3999999999999886</v>
      </c>
    </row>
    <row r="236" spans="1:8" x14ac:dyDescent="0.25">
      <c r="A236" s="2">
        <v>1999</v>
      </c>
      <c r="B236" s="140">
        <v>5</v>
      </c>
      <c r="C236" s="2">
        <v>1999.375</v>
      </c>
      <c r="D236" s="2">
        <v>369.03</v>
      </c>
      <c r="E236" s="6">
        <f t="shared" si="7"/>
        <v>1.4400000000000546</v>
      </c>
      <c r="F236" s="141">
        <f t="shared" si="6"/>
        <v>1.3419999999999959</v>
      </c>
    </row>
    <row r="237" spans="1:8" x14ac:dyDescent="0.25">
      <c r="A237" s="2">
        <v>1999</v>
      </c>
      <c r="B237" s="149">
        <v>6</v>
      </c>
      <c r="C237" s="2">
        <v>1999.4580000000001</v>
      </c>
      <c r="D237" s="2">
        <v>368.19</v>
      </c>
      <c r="E237" s="6">
        <f t="shared" si="7"/>
        <v>1.2599999999999909</v>
      </c>
      <c r="F237" s="141">
        <f t="shared" si="6"/>
        <v>1.2679999999999949</v>
      </c>
    </row>
    <row r="238" spans="1:8" x14ac:dyDescent="0.25">
      <c r="A238" s="2">
        <v>1999</v>
      </c>
      <c r="B238" s="140">
        <v>7</v>
      </c>
      <c r="C238" s="2">
        <v>1999.5419999999999</v>
      </c>
      <c r="D238" s="2">
        <v>366.53</v>
      </c>
      <c r="E238" s="6">
        <f t="shared" si="7"/>
        <v>1.1200000000000045</v>
      </c>
      <c r="F238" s="141">
        <f t="shared" si="6"/>
        <v>1.1860000000000013</v>
      </c>
    </row>
    <row r="239" spans="1:8" x14ac:dyDescent="0.25">
      <c r="A239" s="2">
        <v>1999</v>
      </c>
      <c r="B239" s="140">
        <v>8</v>
      </c>
      <c r="C239" s="2">
        <v>1999.625</v>
      </c>
      <c r="D239" s="2">
        <v>365.16</v>
      </c>
      <c r="E239" s="6">
        <f t="shared" si="7"/>
        <v>1.0499999999999545</v>
      </c>
      <c r="F239" s="141">
        <f t="shared" si="6"/>
        <v>1.1079999999999928</v>
      </c>
    </row>
    <row r="240" spans="1:8" x14ac:dyDescent="0.25">
      <c r="A240" s="2">
        <v>1999</v>
      </c>
      <c r="B240" s="140">
        <v>9</v>
      </c>
      <c r="C240" s="2">
        <v>1999.7080000000001</v>
      </c>
      <c r="D240" s="2">
        <v>365.27</v>
      </c>
      <c r="E240" s="6">
        <f t="shared" si="7"/>
        <v>1.0600000000000023</v>
      </c>
      <c r="F240" s="141">
        <f t="shared" si="6"/>
        <v>1.0519999999999983</v>
      </c>
    </row>
    <row r="241" spans="1:6" x14ac:dyDescent="0.25">
      <c r="A241" s="2">
        <v>1999</v>
      </c>
      <c r="B241" s="140">
        <v>10</v>
      </c>
      <c r="C241" s="2">
        <v>1999.7919999999999</v>
      </c>
      <c r="D241" s="2">
        <v>366.58</v>
      </c>
      <c r="E241" s="6">
        <f t="shared" si="7"/>
        <v>1.0500000000000114</v>
      </c>
      <c r="F241" s="141">
        <f t="shared" si="6"/>
        <v>1.0800000000000067</v>
      </c>
    </row>
    <row r="242" spans="1:6" x14ac:dyDescent="0.25">
      <c r="A242" s="2">
        <v>1999</v>
      </c>
      <c r="B242" s="140">
        <v>11</v>
      </c>
      <c r="C242" s="2">
        <v>1999.875</v>
      </c>
      <c r="D242" s="2">
        <v>367.89</v>
      </c>
      <c r="E242" s="6">
        <f t="shared" si="7"/>
        <v>0.98000000000001819</v>
      </c>
      <c r="F242" s="141">
        <f t="shared" si="6"/>
        <v>1.1640000000000099</v>
      </c>
    </row>
    <row r="243" spans="1:6" x14ac:dyDescent="0.25">
      <c r="A243" s="2">
        <v>1999</v>
      </c>
      <c r="B243" s="140">
        <v>12</v>
      </c>
      <c r="C243" s="2">
        <v>1999.9580000000001</v>
      </c>
      <c r="D243" s="2">
        <v>368.72</v>
      </c>
      <c r="E243" s="6">
        <f t="shared" si="7"/>
        <v>1.2600000000000477</v>
      </c>
      <c r="F243" s="141">
        <f t="shared" si="6"/>
        <v>1.2120000000000117</v>
      </c>
    </row>
    <row r="244" spans="1:6" x14ac:dyDescent="0.25">
      <c r="A244" s="2">
        <v>2000</v>
      </c>
      <c r="B244" s="140">
        <v>1</v>
      </c>
      <c r="C244" s="2">
        <v>2000.0419999999999</v>
      </c>
      <c r="D244" s="2">
        <v>369.21</v>
      </c>
      <c r="E244" s="6">
        <f t="shared" si="7"/>
        <v>1.4699999999999704</v>
      </c>
      <c r="F244" s="141">
        <f t="shared" si="6"/>
        <v>1.2420000000000073</v>
      </c>
    </row>
    <row r="245" spans="1:6" x14ac:dyDescent="0.25">
      <c r="A245" s="2">
        <v>2000</v>
      </c>
      <c r="B245" s="140">
        <v>2</v>
      </c>
      <c r="C245" s="2">
        <v>2000.125</v>
      </c>
      <c r="D245" s="2">
        <v>369.46</v>
      </c>
      <c r="E245" s="6">
        <f t="shared" si="7"/>
        <v>1.3000000000000114</v>
      </c>
      <c r="F245" s="141">
        <f t="shared" si="6"/>
        <v>1.2920000000000074</v>
      </c>
    </row>
    <row r="246" spans="1:6" x14ac:dyDescent="0.25">
      <c r="A246" s="2">
        <v>2000</v>
      </c>
      <c r="B246" s="140">
        <v>3</v>
      </c>
      <c r="C246" s="2">
        <v>2000.2080000000001</v>
      </c>
      <c r="D246" s="2">
        <v>369.78</v>
      </c>
      <c r="E246" s="6">
        <f t="shared" si="7"/>
        <v>1.1999999999999886</v>
      </c>
      <c r="F246" s="141">
        <f t="shared" si="6"/>
        <v>1.2799999999999954</v>
      </c>
    </row>
    <row r="247" spans="1:6" x14ac:dyDescent="0.25">
      <c r="A247" s="2">
        <v>2000</v>
      </c>
      <c r="B247" s="140">
        <v>4</v>
      </c>
      <c r="C247" s="2">
        <v>2000.2919999999999</v>
      </c>
      <c r="D247" s="2">
        <v>370.18</v>
      </c>
      <c r="E247" s="6">
        <f t="shared" si="7"/>
        <v>1.2300000000000182</v>
      </c>
      <c r="F247" s="141">
        <f t="shared" si="6"/>
        <v>1.2480000000000018</v>
      </c>
    </row>
    <row r="248" spans="1:6" x14ac:dyDescent="0.25">
      <c r="A248" s="2">
        <v>2000</v>
      </c>
      <c r="B248" s="140">
        <v>5</v>
      </c>
      <c r="C248" s="2">
        <v>2000.375</v>
      </c>
      <c r="D248" s="2">
        <v>370.08</v>
      </c>
      <c r="E248" s="6">
        <f t="shared" si="7"/>
        <v>1.1999999999999886</v>
      </c>
      <c r="F248" s="141">
        <f t="shared" si="6"/>
        <v>1.2960000000000036</v>
      </c>
    </row>
    <row r="249" spans="1:6" x14ac:dyDescent="0.25">
      <c r="A249" s="2">
        <v>2000</v>
      </c>
      <c r="B249" s="149">
        <v>6</v>
      </c>
      <c r="C249" s="2">
        <v>2000.4580000000001</v>
      </c>
      <c r="D249" s="2">
        <v>369.17</v>
      </c>
      <c r="E249" s="6">
        <f t="shared" si="7"/>
        <v>1.3100000000000023</v>
      </c>
      <c r="F249" s="141">
        <f t="shared" si="6"/>
        <v>1.3800000000000068</v>
      </c>
    </row>
    <row r="250" spans="1:6" x14ac:dyDescent="0.25">
      <c r="A250" s="2">
        <v>2000</v>
      </c>
      <c r="B250" s="140">
        <v>7</v>
      </c>
      <c r="C250" s="2">
        <v>2000.5419999999999</v>
      </c>
      <c r="D250" s="2">
        <v>367.79</v>
      </c>
      <c r="E250" s="6">
        <f t="shared" si="7"/>
        <v>1.5400000000000205</v>
      </c>
      <c r="F250" s="141">
        <f t="shared" si="6"/>
        <v>1.4420000000000073</v>
      </c>
    </row>
    <row r="251" spans="1:6" x14ac:dyDescent="0.25">
      <c r="A251" s="2">
        <v>2000</v>
      </c>
      <c r="B251" s="140">
        <v>8</v>
      </c>
      <c r="C251" s="2">
        <v>2000.625</v>
      </c>
      <c r="D251" s="2">
        <v>366.63</v>
      </c>
      <c r="E251" s="6">
        <f t="shared" si="7"/>
        <v>1.6200000000000045</v>
      </c>
      <c r="F251" s="141">
        <f t="shared" si="6"/>
        <v>1.5120000000000118</v>
      </c>
    </row>
    <row r="252" spans="1:6" x14ac:dyDescent="0.25">
      <c r="A252" s="2">
        <v>2000</v>
      </c>
      <c r="B252" s="140">
        <v>9</v>
      </c>
      <c r="C252" s="2">
        <v>2000.7080000000001</v>
      </c>
      <c r="D252" s="2">
        <v>366.57</v>
      </c>
      <c r="E252" s="6">
        <f t="shared" si="7"/>
        <v>1.5400000000000205</v>
      </c>
      <c r="F252" s="141">
        <f t="shared" si="6"/>
        <v>1.5540000000000078</v>
      </c>
    </row>
    <row r="253" spans="1:6" x14ac:dyDescent="0.25">
      <c r="A253" s="2">
        <v>2000</v>
      </c>
      <c r="B253" s="140">
        <v>10</v>
      </c>
      <c r="C253" s="2">
        <v>2000.7919999999999</v>
      </c>
      <c r="D253" s="2">
        <v>367.78</v>
      </c>
      <c r="E253" s="6">
        <f t="shared" si="7"/>
        <v>1.5500000000000114</v>
      </c>
      <c r="F253" s="141">
        <f t="shared" si="6"/>
        <v>1.5460000000000036</v>
      </c>
    </row>
    <row r="254" spans="1:6" x14ac:dyDescent="0.25">
      <c r="A254" s="2">
        <v>2000</v>
      </c>
      <c r="B254" s="140">
        <v>11</v>
      </c>
      <c r="C254" s="2">
        <v>2000.875</v>
      </c>
      <c r="D254" s="2">
        <v>369.12</v>
      </c>
      <c r="E254" s="6">
        <f t="shared" si="7"/>
        <v>1.5199999999999818</v>
      </c>
      <c r="F254" s="141">
        <f t="shared" si="6"/>
        <v>1.5259999999999991</v>
      </c>
    </row>
    <row r="255" spans="1:6" x14ac:dyDescent="0.25">
      <c r="A255" s="2">
        <v>2000</v>
      </c>
      <c r="B255" s="140">
        <v>12</v>
      </c>
      <c r="C255" s="2">
        <v>2000.9580000000001</v>
      </c>
      <c r="D255" s="2">
        <v>369.92</v>
      </c>
      <c r="E255" s="6">
        <f t="shared" si="7"/>
        <v>1.5</v>
      </c>
      <c r="F255" s="141">
        <f t="shared" si="6"/>
        <v>1.543999999999994</v>
      </c>
    </row>
    <row r="256" spans="1:6" x14ac:dyDescent="0.25">
      <c r="A256" s="2">
        <v>2001</v>
      </c>
      <c r="B256" s="140">
        <v>1</v>
      </c>
      <c r="C256" s="2">
        <v>2001.0419999999999</v>
      </c>
      <c r="D256" s="2">
        <v>370.52</v>
      </c>
      <c r="E256" s="6">
        <f t="shared" si="7"/>
        <v>1.5199999999999818</v>
      </c>
      <c r="F256" s="141">
        <f t="shared" si="6"/>
        <v>1.5879999999999996</v>
      </c>
    </row>
    <row r="257" spans="1:6" x14ac:dyDescent="0.25">
      <c r="A257" s="2">
        <v>2001</v>
      </c>
      <c r="B257" s="140">
        <v>2</v>
      </c>
      <c r="C257" s="2">
        <v>2001.125</v>
      </c>
      <c r="D257" s="2">
        <v>371</v>
      </c>
      <c r="E257" s="6">
        <f t="shared" si="7"/>
        <v>1.6299999999999955</v>
      </c>
      <c r="F257" s="141">
        <f t="shared" si="6"/>
        <v>1.6379999999999995</v>
      </c>
    </row>
    <row r="258" spans="1:6" x14ac:dyDescent="0.25">
      <c r="A258" s="2">
        <v>2001</v>
      </c>
      <c r="B258" s="140">
        <v>3</v>
      </c>
      <c r="C258" s="2">
        <v>2001.2080000000001</v>
      </c>
      <c r="D258" s="2">
        <v>371.4</v>
      </c>
      <c r="E258" s="6">
        <f t="shared" si="7"/>
        <v>1.7700000000000387</v>
      </c>
      <c r="F258" s="141">
        <f t="shared" si="6"/>
        <v>1.7139999999999986</v>
      </c>
    </row>
    <row r="259" spans="1:6" x14ac:dyDescent="0.25">
      <c r="A259" s="2">
        <v>2001</v>
      </c>
      <c r="B259" s="140">
        <v>4</v>
      </c>
      <c r="C259" s="2">
        <v>2001.2919999999999</v>
      </c>
      <c r="D259" s="2">
        <v>371.72</v>
      </c>
      <c r="E259" s="6">
        <f t="shared" si="7"/>
        <v>1.7699999999999818</v>
      </c>
      <c r="F259" s="141">
        <f t="shared" si="6"/>
        <v>1.7720000000000027</v>
      </c>
    </row>
    <row r="260" spans="1:6" x14ac:dyDescent="0.25">
      <c r="A260" s="2">
        <v>2001</v>
      </c>
      <c r="B260" s="140">
        <v>5</v>
      </c>
      <c r="C260" s="2">
        <v>2001.375</v>
      </c>
      <c r="D260" s="2">
        <v>371.63</v>
      </c>
      <c r="E260" s="6">
        <f t="shared" si="7"/>
        <v>1.8799999999999955</v>
      </c>
      <c r="F260" s="141">
        <f t="shared" si="6"/>
        <v>1.7920000000000074</v>
      </c>
    </row>
    <row r="261" spans="1:6" x14ac:dyDescent="0.25">
      <c r="A261" s="2">
        <v>2001</v>
      </c>
      <c r="B261" s="149">
        <v>6</v>
      </c>
      <c r="C261" s="2">
        <v>2001.4580000000001</v>
      </c>
      <c r="D261" s="2">
        <v>370.69</v>
      </c>
      <c r="E261" s="6">
        <f t="shared" si="7"/>
        <v>1.8100000000000023</v>
      </c>
      <c r="F261" s="141">
        <f t="shared" si="6"/>
        <v>1.8</v>
      </c>
    </row>
    <row r="262" spans="1:6" x14ac:dyDescent="0.25">
      <c r="A262" s="2">
        <v>2001</v>
      </c>
      <c r="B262" s="140">
        <v>7</v>
      </c>
      <c r="C262" s="2">
        <v>2001.5419999999999</v>
      </c>
      <c r="D262" s="2">
        <v>369.29</v>
      </c>
      <c r="E262" s="6">
        <f t="shared" si="7"/>
        <v>1.7300000000000182</v>
      </c>
      <c r="F262" s="141">
        <f t="shared" ref="F262:F325" si="8">AVERAGE(E260:E264)</f>
        <v>1.8139999999999987</v>
      </c>
    </row>
    <row r="263" spans="1:6" x14ac:dyDescent="0.25">
      <c r="A263" s="2">
        <v>2001</v>
      </c>
      <c r="B263" s="140">
        <v>8</v>
      </c>
      <c r="C263" s="2">
        <v>2001.625</v>
      </c>
      <c r="D263" s="2">
        <v>368.15</v>
      </c>
      <c r="E263" s="6">
        <f t="shared" si="7"/>
        <v>1.8100000000000023</v>
      </c>
      <c r="F263" s="141">
        <f t="shared" si="8"/>
        <v>1.817999999999995</v>
      </c>
    </row>
    <row r="264" spans="1:6" x14ac:dyDescent="0.25">
      <c r="A264" s="2">
        <v>2001</v>
      </c>
      <c r="B264" s="140">
        <v>9</v>
      </c>
      <c r="C264" s="2">
        <v>2001.7080000000001</v>
      </c>
      <c r="D264" s="2">
        <v>368.2</v>
      </c>
      <c r="E264" s="6">
        <f t="shared" si="7"/>
        <v>1.839999999999975</v>
      </c>
      <c r="F264" s="141">
        <f t="shared" si="8"/>
        <v>1.85</v>
      </c>
    </row>
    <row r="265" spans="1:6" x14ac:dyDescent="0.25">
      <c r="A265" s="2">
        <v>2001</v>
      </c>
      <c r="B265" s="140">
        <v>10</v>
      </c>
      <c r="C265" s="2">
        <v>2001.7919999999999</v>
      </c>
      <c r="D265" s="2">
        <v>369.55</v>
      </c>
      <c r="E265" s="6">
        <f t="shared" si="7"/>
        <v>1.8999999999999773</v>
      </c>
      <c r="F265" s="141">
        <f t="shared" si="8"/>
        <v>1.8959999999999924</v>
      </c>
    </row>
    <row r="266" spans="1:6" x14ac:dyDescent="0.25">
      <c r="A266" s="2">
        <v>2001</v>
      </c>
      <c r="B266" s="140">
        <v>11</v>
      </c>
      <c r="C266" s="2">
        <v>2001.875</v>
      </c>
      <c r="D266" s="2">
        <v>370.89</v>
      </c>
      <c r="E266" s="6">
        <f t="shared" ref="E266:E329" si="9">D273-D261</f>
        <v>1.9700000000000273</v>
      </c>
      <c r="F266" s="141">
        <f t="shared" si="8"/>
        <v>1.9439999999999942</v>
      </c>
    </row>
    <row r="267" spans="1:6" x14ac:dyDescent="0.25">
      <c r="A267" s="2">
        <v>2001</v>
      </c>
      <c r="B267" s="140">
        <v>12</v>
      </c>
      <c r="C267" s="2">
        <v>2001.9580000000001</v>
      </c>
      <c r="D267" s="2">
        <v>371.8</v>
      </c>
      <c r="E267" s="6">
        <f t="shared" si="9"/>
        <v>1.9599999999999795</v>
      </c>
      <c r="F267" s="141">
        <f t="shared" si="8"/>
        <v>2.0399999999999978</v>
      </c>
    </row>
    <row r="268" spans="1:6" x14ac:dyDescent="0.25">
      <c r="A268" s="2">
        <v>2002</v>
      </c>
      <c r="B268" s="140">
        <v>1</v>
      </c>
      <c r="C268" s="2">
        <v>2002.0419999999999</v>
      </c>
      <c r="D268" s="2">
        <v>372.33</v>
      </c>
      <c r="E268" s="6">
        <f t="shared" si="9"/>
        <v>2.0500000000000114</v>
      </c>
      <c r="F268" s="141">
        <f t="shared" si="8"/>
        <v>2.1080000000000041</v>
      </c>
    </row>
    <row r="269" spans="1:6" x14ac:dyDescent="0.25">
      <c r="A269" s="2">
        <v>2002</v>
      </c>
      <c r="B269" s="140">
        <v>2</v>
      </c>
      <c r="C269" s="2">
        <v>2002.125</v>
      </c>
      <c r="D269" s="2">
        <v>372.73</v>
      </c>
      <c r="E269" s="6">
        <f t="shared" si="9"/>
        <v>2.3199999999999932</v>
      </c>
      <c r="F269" s="141">
        <f t="shared" si="8"/>
        <v>2.1580000000000039</v>
      </c>
    </row>
    <row r="270" spans="1:6" x14ac:dyDescent="0.25">
      <c r="A270" s="2">
        <v>2002</v>
      </c>
      <c r="B270" s="140">
        <v>3</v>
      </c>
      <c r="C270" s="2">
        <v>2002.2080000000001</v>
      </c>
      <c r="D270" s="2">
        <v>373.21</v>
      </c>
      <c r="E270" s="6">
        <f t="shared" si="9"/>
        <v>2.2400000000000091</v>
      </c>
      <c r="F270" s="141">
        <f t="shared" si="8"/>
        <v>2.2240000000000011</v>
      </c>
    </row>
    <row r="271" spans="1:6" x14ac:dyDescent="0.25">
      <c r="A271" s="2">
        <v>2002</v>
      </c>
      <c r="B271" s="140">
        <v>4</v>
      </c>
      <c r="C271" s="2">
        <v>2002.2919999999999</v>
      </c>
      <c r="D271" s="2">
        <v>373.56</v>
      </c>
      <c r="E271" s="6">
        <f t="shared" si="9"/>
        <v>2.2200000000000273</v>
      </c>
      <c r="F271" s="141">
        <f t="shared" si="8"/>
        <v>2.3060000000000058</v>
      </c>
    </row>
    <row r="272" spans="1:6" x14ac:dyDescent="0.25">
      <c r="A272" s="2">
        <v>2002</v>
      </c>
      <c r="B272" s="140">
        <v>5</v>
      </c>
      <c r="C272" s="2">
        <v>2002.375</v>
      </c>
      <c r="D272" s="2">
        <v>373.53</v>
      </c>
      <c r="E272" s="6">
        <f t="shared" si="9"/>
        <v>2.2899999999999636</v>
      </c>
      <c r="F272" s="141">
        <f t="shared" si="8"/>
        <v>2.3560000000000061</v>
      </c>
    </row>
    <row r="273" spans="1:6" x14ac:dyDescent="0.25">
      <c r="A273" s="2">
        <v>2002</v>
      </c>
      <c r="B273" s="149">
        <v>6</v>
      </c>
      <c r="C273" s="2">
        <v>2002.4580000000001</v>
      </c>
      <c r="D273" s="2">
        <v>372.66</v>
      </c>
      <c r="E273" s="6">
        <f t="shared" si="9"/>
        <v>2.4600000000000364</v>
      </c>
      <c r="F273" s="141">
        <f t="shared" si="8"/>
        <v>2.4080000000000039</v>
      </c>
    </row>
    <row r="274" spans="1:6" x14ac:dyDescent="0.25">
      <c r="A274" s="2">
        <v>2002</v>
      </c>
      <c r="B274" s="140">
        <v>7</v>
      </c>
      <c r="C274" s="2">
        <v>2002.5419999999999</v>
      </c>
      <c r="D274" s="2">
        <v>371.25</v>
      </c>
      <c r="E274" s="6">
        <f t="shared" si="9"/>
        <v>2.5699999999999932</v>
      </c>
      <c r="F274" s="141">
        <f t="shared" si="8"/>
        <v>2.491999999999996</v>
      </c>
    </row>
    <row r="275" spans="1:6" x14ac:dyDescent="0.25">
      <c r="A275" s="2">
        <v>2002</v>
      </c>
      <c r="B275" s="140">
        <v>8</v>
      </c>
      <c r="C275" s="2">
        <v>2002.625</v>
      </c>
      <c r="D275" s="2">
        <v>370.2</v>
      </c>
      <c r="E275" s="6">
        <f t="shared" si="9"/>
        <v>2.5</v>
      </c>
      <c r="F275" s="141">
        <f t="shared" si="8"/>
        <v>2.6000000000000112</v>
      </c>
    </row>
    <row r="276" spans="1:6" x14ac:dyDescent="0.25">
      <c r="A276" s="2">
        <v>2002</v>
      </c>
      <c r="B276" s="140">
        <v>9</v>
      </c>
      <c r="C276" s="2">
        <v>2002.7080000000001</v>
      </c>
      <c r="D276" s="2">
        <v>370.52</v>
      </c>
      <c r="E276" s="6">
        <f t="shared" si="9"/>
        <v>2.6399999999999864</v>
      </c>
      <c r="F276" s="141">
        <f t="shared" si="8"/>
        <v>2.6819999999999937</v>
      </c>
    </row>
    <row r="277" spans="1:6" x14ac:dyDescent="0.25">
      <c r="A277" s="2">
        <v>2002</v>
      </c>
      <c r="B277" s="140">
        <v>10</v>
      </c>
      <c r="C277" s="2">
        <v>2002.7919999999999</v>
      </c>
      <c r="D277" s="2">
        <v>371.79</v>
      </c>
      <c r="E277" s="6">
        <f t="shared" si="9"/>
        <v>2.8300000000000409</v>
      </c>
      <c r="F277" s="141">
        <f t="shared" si="8"/>
        <v>2.7139999999999986</v>
      </c>
    </row>
    <row r="278" spans="1:6" x14ac:dyDescent="0.25">
      <c r="A278" s="2">
        <v>2002</v>
      </c>
      <c r="B278" s="140">
        <v>11</v>
      </c>
      <c r="C278" s="2">
        <v>2002.875</v>
      </c>
      <c r="D278" s="2">
        <v>373.11</v>
      </c>
      <c r="E278" s="6">
        <f t="shared" si="9"/>
        <v>2.8699999999999477</v>
      </c>
      <c r="F278" s="141">
        <f t="shared" si="8"/>
        <v>2.7220000000000026</v>
      </c>
    </row>
    <row r="279" spans="1:6" x14ac:dyDescent="0.25">
      <c r="A279" s="2">
        <v>2002</v>
      </c>
      <c r="B279" s="140">
        <v>12</v>
      </c>
      <c r="C279" s="2">
        <v>2002.9580000000001</v>
      </c>
      <c r="D279" s="2">
        <v>374.09</v>
      </c>
      <c r="E279" s="6">
        <f t="shared" si="9"/>
        <v>2.7300000000000182</v>
      </c>
      <c r="F279" s="141">
        <f t="shared" si="8"/>
        <v>2.6700000000000044</v>
      </c>
    </row>
    <row r="280" spans="1:6" x14ac:dyDescent="0.25">
      <c r="A280" s="2">
        <v>2003</v>
      </c>
      <c r="B280" s="140">
        <v>1</v>
      </c>
      <c r="C280" s="2">
        <v>2003.0419999999999</v>
      </c>
      <c r="D280" s="2">
        <v>374.79</v>
      </c>
      <c r="E280" s="6">
        <f t="shared" si="9"/>
        <v>2.5400000000000205</v>
      </c>
      <c r="F280" s="141">
        <f t="shared" si="8"/>
        <v>2.5799999999999956</v>
      </c>
    </row>
    <row r="281" spans="1:6" x14ac:dyDescent="0.25">
      <c r="A281" s="2">
        <v>2003</v>
      </c>
      <c r="B281" s="140">
        <v>2</v>
      </c>
      <c r="C281" s="2">
        <v>2003.125</v>
      </c>
      <c r="D281" s="2">
        <v>375.3</v>
      </c>
      <c r="E281" s="6">
        <f t="shared" si="9"/>
        <v>2.3799999999999955</v>
      </c>
      <c r="F281" s="141">
        <f t="shared" si="8"/>
        <v>2.4780000000000086</v>
      </c>
    </row>
    <row r="282" spans="1:6" x14ac:dyDescent="0.25">
      <c r="A282" s="2">
        <v>2003</v>
      </c>
      <c r="B282" s="140">
        <v>3</v>
      </c>
      <c r="C282" s="2">
        <v>2003.2080000000001</v>
      </c>
      <c r="D282" s="2">
        <v>375.71</v>
      </c>
      <c r="E282" s="6">
        <f t="shared" si="9"/>
        <v>2.3799999999999955</v>
      </c>
      <c r="F282" s="141">
        <f t="shared" si="8"/>
        <v>2.382000000000005</v>
      </c>
    </row>
    <row r="283" spans="1:6" x14ac:dyDescent="0.25">
      <c r="A283" s="2">
        <v>2003</v>
      </c>
      <c r="B283" s="140">
        <v>4</v>
      </c>
      <c r="C283" s="2">
        <v>2003.2919999999999</v>
      </c>
      <c r="D283" s="2">
        <v>376.2</v>
      </c>
      <c r="E283" s="6">
        <f t="shared" si="9"/>
        <v>2.3600000000000136</v>
      </c>
      <c r="F283" s="141">
        <f t="shared" si="8"/>
        <v>2.3199999999999932</v>
      </c>
    </row>
    <row r="284" spans="1:6" x14ac:dyDescent="0.25">
      <c r="A284" s="2">
        <v>2003</v>
      </c>
      <c r="B284" s="140">
        <v>5</v>
      </c>
      <c r="C284" s="2">
        <v>2003.375</v>
      </c>
      <c r="D284" s="2">
        <v>376.36</v>
      </c>
      <c r="E284" s="6">
        <f t="shared" si="9"/>
        <v>2.25</v>
      </c>
      <c r="F284" s="141">
        <f t="shared" si="8"/>
        <v>2.2899999999999863</v>
      </c>
    </row>
    <row r="285" spans="1:6" x14ac:dyDescent="0.25">
      <c r="A285" s="2">
        <v>2003</v>
      </c>
      <c r="B285" s="149">
        <v>6</v>
      </c>
      <c r="C285" s="2">
        <v>2003.4580000000001</v>
      </c>
      <c r="D285" s="2">
        <v>375.53</v>
      </c>
      <c r="E285" s="6">
        <f t="shared" si="9"/>
        <v>2.2299999999999613</v>
      </c>
      <c r="F285" s="141">
        <f t="shared" si="8"/>
        <v>2.2639999999999874</v>
      </c>
    </row>
    <row r="286" spans="1:6" x14ac:dyDescent="0.25">
      <c r="A286" s="2">
        <v>2003</v>
      </c>
      <c r="B286" s="140">
        <v>7</v>
      </c>
      <c r="C286" s="2">
        <v>2003.5419999999999</v>
      </c>
      <c r="D286" s="2">
        <v>373.98</v>
      </c>
      <c r="E286" s="6">
        <f t="shared" si="9"/>
        <v>2.2299999999999613</v>
      </c>
      <c r="F286" s="141">
        <f t="shared" si="8"/>
        <v>2.2119999999999891</v>
      </c>
    </row>
    <row r="287" spans="1:6" x14ac:dyDescent="0.25">
      <c r="A287" s="2">
        <v>2003</v>
      </c>
      <c r="B287" s="140">
        <v>8</v>
      </c>
      <c r="C287" s="2">
        <v>2003.625</v>
      </c>
      <c r="D287" s="2">
        <v>372.74</v>
      </c>
      <c r="E287" s="6">
        <f t="shared" si="9"/>
        <v>2.25</v>
      </c>
      <c r="F287" s="141">
        <f t="shared" si="8"/>
        <v>2.1359999999999899</v>
      </c>
    </row>
    <row r="288" spans="1:6" x14ac:dyDescent="0.25">
      <c r="A288" s="2">
        <v>2003</v>
      </c>
      <c r="B288" s="140">
        <v>9</v>
      </c>
      <c r="C288" s="2">
        <v>2003.7080000000001</v>
      </c>
      <c r="D288" s="2">
        <v>372.9</v>
      </c>
      <c r="E288" s="6">
        <f t="shared" si="9"/>
        <v>2.1000000000000227</v>
      </c>
      <c r="F288" s="141">
        <f t="shared" si="8"/>
        <v>2.0540000000000078</v>
      </c>
    </row>
    <row r="289" spans="1:6" x14ac:dyDescent="0.25">
      <c r="A289" s="2">
        <v>2003</v>
      </c>
      <c r="B289" s="140">
        <v>10</v>
      </c>
      <c r="C289" s="2">
        <v>2003.7919999999999</v>
      </c>
      <c r="D289" s="2">
        <v>374.17</v>
      </c>
      <c r="E289" s="6">
        <f t="shared" si="9"/>
        <v>1.8700000000000045</v>
      </c>
      <c r="F289" s="141">
        <f t="shared" si="8"/>
        <v>1.9740000000000122</v>
      </c>
    </row>
    <row r="290" spans="1:6" x14ac:dyDescent="0.25">
      <c r="A290" s="2">
        <v>2003</v>
      </c>
      <c r="B290" s="140">
        <v>11</v>
      </c>
      <c r="C290" s="2">
        <v>2003.875</v>
      </c>
      <c r="D290" s="2">
        <v>375.47</v>
      </c>
      <c r="E290" s="6">
        <f t="shared" si="9"/>
        <v>1.82000000000005</v>
      </c>
      <c r="F290" s="141">
        <f t="shared" si="8"/>
        <v>1.8420000000000072</v>
      </c>
    </row>
    <row r="291" spans="1:6" x14ac:dyDescent="0.25">
      <c r="A291" s="2">
        <v>2003</v>
      </c>
      <c r="B291" s="140">
        <v>12</v>
      </c>
      <c r="C291" s="2">
        <v>2003.9580000000001</v>
      </c>
      <c r="D291" s="2">
        <v>376.34</v>
      </c>
      <c r="E291" s="6">
        <f t="shared" si="9"/>
        <v>1.8299999999999841</v>
      </c>
      <c r="F291" s="141">
        <f t="shared" si="8"/>
        <v>1.6860000000000128</v>
      </c>
    </row>
    <row r="292" spans="1:6" x14ac:dyDescent="0.25">
      <c r="A292" s="2">
        <v>2004</v>
      </c>
      <c r="B292" s="140">
        <v>1</v>
      </c>
      <c r="C292" s="2">
        <v>2004.0419999999999</v>
      </c>
      <c r="D292" s="2">
        <v>377.02</v>
      </c>
      <c r="E292" s="6">
        <f t="shared" si="9"/>
        <v>1.589999999999975</v>
      </c>
      <c r="F292" s="141">
        <f t="shared" si="8"/>
        <v>1.5900000000000092</v>
      </c>
    </row>
    <row r="293" spans="1:6" x14ac:dyDescent="0.25">
      <c r="A293" s="2">
        <v>2004</v>
      </c>
      <c r="B293" s="140">
        <v>2</v>
      </c>
      <c r="C293" s="2">
        <v>2004.125</v>
      </c>
      <c r="D293" s="2">
        <v>377.53</v>
      </c>
      <c r="E293" s="6">
        <f t="shared" si="9"/>
        <v>1.32000000000005</v>
      </c>
      <c r="F293" s="141">
        <f t="shared" si="8"/>
        <v>1.5379999999999883</v>
      </c>
    </row>
    <row r="294" spans="1:6" x14ac:dyDescent="0.25">
      <c r="A294" s="2">
        <v>2004</v>
      </c>
      <c r="B294" s="140">
        <v>3</v>
      </c>
      <c r="C294" s="2">
        <v>2004.2080000000001</v>
      </c>
      <c r="D294" s="2">
        <v>377.96</v>
      </c>
      <c r="E294" s="6">
        <f t="shared" si="9"/>
        <v>1.3899999999999864</v>
      </c>
      <c r="F294" s="141">
        <f t="shared" si="8"/>
        <v>1.5</v>
      </c>
    </row>
    <row r="295" spans="1:6" x14ac:dyDescent="0.25">
      <c r="A295" s="2">
        <v>2004</v>
      </c>
      <c r="B295" s="140">
        <v>4</v>
      </c>
      <c r="C295" s="2">
        <v>2004.2919999999999</v>
      </c>
      <c r="D295" s="2">
        <v>378.3</v>
      </c>
      <c r="E295" s="6">
        <f t="shared" si="9"/>
        <v>1.5599999999999454</v>
      </c>
      <c r="F295" s="141">
        <f t="shared" si="8"/>
        <v>1.4860000000000126</v>
      </c>
    </row>
    <row r="296" spans="1:6" x14ac:dyDescent="0.25">
      <c r="A296" s="2">
        <v>2004</v>
      </c>
      <c r="B296" s="140">
        <v>5</v>
      </c>
      <c r="C296" s="2">
        <v>2004.375</v>
      </c>
      <c r="D296" s="2">
        <v>378.23</v>
      </c>
      <c r="E296" s="6">
        <f t="shared" si="9"/>
        <v>1.6400000000000432</v>
      </c>
      <c r="F296" s="141">
        <f t="shared" si="8"/>
        <v>1.5340000000000031</v>
      </c>
    </row>
    <row r="297" spans="1:6" x14ac:dyDescent="0.25">
      <c r="A297" s="2">
        <v>2004</v>
      </c>
      <c r="B297" s="149">
        <v>6</v>
      </c>
      <c r="C297" s="2">
        <v>2004.4580000000001</v>
      </c>
      <c r="D297" s="2">
        <v>377.35</v>
      </c>
      <c r="E297" s="6">
        <f t="shared" si="9"/>
        <v>1.5200000000000387</v>
      </c>
      <c r="F297" s="141">
        <f t="shared" si="8"/>
        <v>1.6020000000000096</v>
      </c>
    </row>
    <row r="298" spans="1:6" x14ac:dyDescent="0.25">
      <c r="A298" s="2">
        <v>2004</v>
      </c>
      <c r="B298" s="140">
        <v>7</v>
      </c>
      <c r="C298" s="2">
        <v>2004.5419999999999</v>
      </c>
      <c r="D298" s="2">
        <v>375.81</v>
      </c>
      <c r="E298" s="6">
        <f t="shared" si="9"/>
        <v>1.5600000000000023</v>
      </c>
      <c r="F298" s="141">
        <f t="shared" si="8"/>
        <v>1.6620000000000232</v>
      </c>
    </row>
    <row r="299" spans="1:6" x14ac:dyDescent="0.25">
      <c r="A299" s="2">
        <v>2004</v>
      </c>
      <c r="B299" s="140">
        <v>8</v>
      </c>
      <c r="C299" s="2">
        <v>2004.625</v>
      </c>
      <c r="D299" s="2">
        <v>374.33</v>
      </c>
      <c r="E299" s="6">
        <f t="shared" si="9"/>
        <v>1.7300000000000182</v>
      </c>
      <c r="F299" s="141">
        <f t="shared" si="8"/>
        <v>1.7420000000000073</v>
      </c>
    </row>
    <row r="300" spans="1:6" x14ac:dyDescent="0.25">
      <c r="A300" s="2">
        <v>2004</v>
      </c>
      <c r="B300" s="140">
        <v>9</v>
      </c>
      <c r="C300" s="2">
        <v>2004.7080000000001</v>
      </c>
      <c r="D300" s="2">
        <v>374.22</v>
      </c>
      <c r="E300" s="6">
        <f t="shared" si="9"/>
        <v>1.8600000000000136</v>
      </c>
      <c r="F300" s="141">
        <f t="shared" si="8"/>
        <v>1.8579999999999928</v>
      </c>
    </row>
    <row r="301" spans="1:6" x14ac:dyDescent="0.25">
      <c r="A301" s="2">
        <v>2004</v>
      </c>
      <c r="B301" s="140">
        <v>10</v>
      </c>
      <c r="C301" s="2">
        <v>2004.7919999999999</v>
      </c>
      <c r="D301" s="2">
        <v>375.56</v>
      </c>
      <c r="E301" s="6">
        <f t="shared" si="9"/>
        <v>2.0399999999999636</v>
      </c>
      <c r="F301" s="141">
        <f t="shared" si="8"/>
        <v>1.9399999999999864</v>
      </c>
    </row>
    <row r="302" spans="1:6" x14ac:dyDescent="0.25">
      <c r="A302" s="2">
        <v>2004</v>
      </c>
      <c r="B302" s="140">
        <v>11</v>
      </c>
      <c r="C302" s="2">
        <v>2004.875</v>
      </c>
      <c r="D302" s="2">
        <v>377.03</v>
      </c>
      <c r="E302" s="6">
        <f t="shared" si="9"/>
        <v>2.0999999999999659</v>
      </c>
      <c r="F302" s="141">
        <f t="shared" si="8"/>
        <v>2.0379999999999883</v>
      </c>
    </row>
    <row r="303" spans="1:6" x14ac:dyDescent="0.25">
      <c r="A303" s="2">
        <v>2004</v>
      </c>
      <c r="B303" s="140">
        <v>12</v>
      </c>
      <c r="C303" s="2">
        <v>2004.9580000000001</v>
      </c>
      <c r="D303" s="2">
        <v>377.98</v>
      </c>
      <c r="E303" s="6">
        <f t="shared" si="9"/>
        <v>1.9699999999999704</v>
      </c>
      <c r="F303" s="141">
        <f t="shared" si="8"/>
        <v>2.1379999999999768</v>
      </c>
    </row>
    <row r="304" spans="1:6" x14ac:dyDescent="0.25">
      <c r="A304" s="2">
        <v>2005</v>
      </c>
      <c r="B304" s="140">
        <v>1</v>
      </c>
      <c r="C304" s="2">
        <v>2005.0419999999999</v>
      </c>
      <c r="D304" s="2">
        <v>378.54</v>
      </c>
      <c r="E304" s="6">
        <f t="shared" si="9"/>
        <v>2.2200000000000273</v>
      </c>
      <c r="F304" s="141">
        <f t="shared" si="8"/>
        <v>2.1959999999999811</v>
      </c>
    </row>
    <row r="305" spans="1:6" x14ac:dyDescent="0.25">
      <c r="A305" s="2">
        <v>2005</v>
      </c>
      <c r="B305" s="140">
        <v>2</v>
      </c>
      <c r="C305" s="2">
        <v>2005.125</v>
      </c>
      <c r="D305" s="2">
        <v>379.09</v>
      </c>
      <c r="E305" s="6">
        <f t="shared" si="9"/>
        <v>2.3599999999999568</v>
      </c>
      <c r="F305" s="141">
        <f t="shared" si="8"/>
        <v>2.2399999999999975</v>
      </c>
    </row>
    <row r="306" spans="1:6" x14ac:dyDescent="0.25">
      <c r="A306" s="2">
        <v>2005</v>
      </c>
      <c r="B306" s="140">
        <v>3</v>
      </c>
      <c r="C306" s="2">
        <v>2005.2080000000001</v>
      </c>
      <c r="D306" s="2">
        <v>379.69</v>
      </c>
      <c r="E306" s="6">
        <f t="shared" si="9"/>
        <v>2.3299999999999841</v>
      </c>
      <c r="F306" s="141">
        <f t="shared" si="8"/>
        <v>2.3179999999999952</v>
      </c>
    </row>
    <row r="307" spans="1:6" x14ac:dyDescent="0.25">
      <c r="A307" s="2">
        <v>2005</v>
      </c>
      <c r="B307" s="140">
        <v>4</v>
      </c>
      <c r="C307" s="2">
        <v>2005.2919999999999</v>
      </c>
      <c r="D307" s="2">
        <v>380.16</v>
      </c>
      <c r="E307" s="6">
        <f t="shared" si="9"/>
        <v>2.32000000000005</v>
      </c>
      <c r="F307" s="141">
        <f t="shared" si="8"/>
        <v>2.3839999999999804</v>
      </c>
    </row>
    <row r="308" spans="1:6" x14ac:dyDescent="0.25">
      <c r="A308" s="2">
        <v>2005</v>
      </c>
      <c r="B308" s="140">
        <v>5</v>
      </c>
      <c r="C308" s="2">
        <v>2005.375</v>
      </c>
      <c r="D308" s="2">
        <v>380.27</v>
      </c>
      <c r="E308" s="6">
        <f t="shared" si="9"/>
        <v>2.3599999999999568</v>
      </c>
      <c r="F308" s="141">
        <f t="shared" si="8"/>
        <v>2.4379999999999997</v>
      </c>
    </row>
    <row r="309" spans="1:6" x14ac:dyDescent="0.25">
      <c r="A309" s="2">
        <v>2005</v>
      </c>
      <c r="B309" s="149">
        <v>6</v>
      </c>
      <c r="C309" s="2">
        <v>2005.4580000000001</v>
      </c>
      <c r="D309" s="2">
        <v>379.45</v>
      </c>
      <c r="E309" s="6">
        <f t="shared" si="9"/>
        <v>2.5499999999999545</v>
      </c>
      <c r="F309" s="141">
        <f t="shared" si="8"/>
        <v>2.4580000000000042</v>
      </c>
    </row>
    <row r="310" spans="1:6" x14ac:dyDescent="0.25">
      <c r="A310" s="2">
        <v>2005</v>
      </c>
      <c r="B310" s="140">
        <v>7</v>
      </c>
      <c r="C310" s="2">
        <v>2005.5419999999999</v>
      </c>
      <c r="D310" s="2">
        <v>377.78</v>
      </c>
      <c r="E310" s="6">
        <f t="shared" si="9"/>
        <v>2.6300000000000523</v>
      </c>
      <c r="F310" s="141">
        <f t="shared" si="8"/>
        <v>2.4539999999999851</v>
      </c>
    </row>
    <row r="311" spans="1:6" x14ac:dyDescent="0.25">
      <c r="A311" s="2">
        <v>2005</v>
      </c>
      <c r="B311" s="140">
        <v>8</v>
      </c>
      <c r="C311" s="2">
        <v>2005.625</v>
      </c>
      <c r="D311" s="2">
        <v>376.55</v>
      </c>
      <c r="E311" s="6">
        <f t="shared" si="9"/>
        <v>2.4300000000000068</v>
      </c>
      <c r="F311" s="141">
        <f t="shared" si="8"/>
        <v>2.4100000000000024</v>
      </c>
    </row>
    <row r="312" spans="1:6" x14ac:dyDescent="0.25">
      <c r="A312" s="2">
        <v>2005</v>
      </c>
      <c r="B312" s="140">
        <v>9</v>
      </c>
      <c r="C312" s="2">
        <v>2005.7080000000001</v>
      </c>
      <c r="D312" s="2">
        <v>376.58</v>
      </c>
      <c r="E312" s="6">
        <f t="shared" si="9"/>
        <v>2.2999999999999545</v>
      </c>
      <c r="F312" s="141">
        <f t="shared" si="8"/>
        <v>2.3180000000000178</v>
      </c>
    </row>
    <row r="313" spans="1:6" x14ac:dyDescent="0.25">
      <c r="A313" s="2">
        <v>2005</v>
      </c>
      <c r="B313" s="140">
        <v>10</v>
      </c>
      <c r="C313" s="2">
        <v>2005.7919999999999</v>
      </c>
      <c r="D313" s="2">
        <v>377.89</v>
      </c>
      <c r="E313" s="6">
        <f t="shared" si="9"/>
        <v>2.1400000000000432</v>
      </c>
      <c r="F313" s="141">
        <f t="shared" si="8"/>
        <v>2.2120000000000117</v>
      </c>
    </row>
    <row r="314" spans="1:6" x14ac:dyDescent="0.25">
      <c r="A314" s="2">
        <v>2005</v>
      </c>
      <c r="B314" s="140">
        <v>11</v>
      </c>
      <c r="C314" s="2">
        <v>2005.875</v>
      </c>
      <c r="D314" s="2">
        <v>379.35</v>
      </c>
      <c r="E314" s="6">
        <f t="shared" si="9"/>
        <v>2.0900000000000318</v>
      </c>
      <c r="F314" s="141">
        <f t="shared" si="8"/>
        <v>2.0760000000000103</v>
      </c>
    </row>
    <row r="315" spans="1:6" x14ac:dyDescent="0.25">
      <c r="A315" s="2">
        <v>2005</v>
      </c>
      <c r="B315" s="140">
        <v>12</v>
      </c>
      <c r="C315" s="2">
        <v>2005.9580000000001</v>
      </c>
      <c r="D315" s="2">
        <v>380.34</v>
      </c>
      <c r="E315" s="6">
        <f t="shared" si="9"/>
        <v>2.1000000000000227</v>
      </c>
      <c r="F315" s="141">
        <f t="shared" si="8"/>
        <v>1.984000000000026</v>
      </c>
    </row>
    <row r="316" spans="1:6" x14ac:dyDescent="0.25">
      <c r="A316" s="2">
        <v>2006</v>
      </c>
      <c r="B316" s="140">
        <v>1</v>
      </c>
      <c r="C316" s="2">
        <v>2006.0419999999999</v>
      </c>
      <c r="D316" s="2">
        <v>381.09</v>
      </c>
      <c r="E316" s="6">
        <f t="shared" si="9"/>
        <v>1.75</v>
      </c>
      <c r="F316" s="141">
        <f t="shared" si="8"/>
        <v>1.9460000000000151</v>
      </c>
    </row>
    <row r="317" spans="1:6" x14ac:dyDescent="0.25">
      <c r="A317" s="2">
        <v>2006</v>
      </c>
      <c r="B317" s="140">
        <v>2</v>
      </c>
      <c r="C317" s="2">
        <v>2006.125</v>
      </c>
      <c r="D317" s="2">
        <v>381.72</v>
      </c>
      <c r="E317" s="6">
        <f t="shared" si="9"/>
        <v>1.8400000000000318</v>
      </c>
      <c r="F317" s="141">
        <f t="shared" si="8"/>
        <v>1.9</v>
      </c>
    </row>
    <row r="318" spans="1:6" x14ac:dyDescent="0.25">
      <c r="A318" s="2">
        <v>2006</v>
      </c>
      <c r="B318" s="140">
        <v>3</v>
      </c>
      <c r="C318" s="2">
        <v>2006.2080000000001</v>
      </c>
      <c r="D318" s="2">
        <v>382.12</v>
      </c>
      <c r="E318" s="6">
        <f t="shared" si="9"/>
        <v>1.9499999999999886</v>
      </c>
      <c r="F318" s="141">
        <f t="shared" si="8"/>
        <v>1.8480000000000019</v>
      </c>
    </row>
    <row r="319" spans="1:6" x14ac:dyDescent="0.25">
      <c r="A319" s="2">
        <v>2006</v>
      </c>
      <c r="B319" s="140">
        <v>4</v>
      </c>
      <c r="C319" s="2">
        <v>2006.2919999999999</v>
      </c>
      <c r="D319" s="2">
        <v>382.46</v>
      </c>
      <c r="E319" s="6">
        <f t="shared" si="9"/>
        <v>1.8599999999999568</v>
      </c>
      <c r="F319" s="141">
        <f t="shared" si="8"/>
        <v>1.8420000000000072</v>
      </c>
    </row>
    <row r="320" spans="1:6" x14ac:dyDescent="0.25">
      <c r="A320" s="2">
        <v>2006</v>
      </c>
      <c r="B320" s="140">
        <v>5</v>
      </c>
      <c r="C320" s="2">
        <v>2006.375</v>
      </c>
      <c r="D320" s="2">
        <v>382.41</v>
      </c>
      <c r="E320" s="6">
        <f t="shared" si="9"/>
        <v>1.8400000000000318</v>
      </c>
      <c r="F320" s="141">
        <f t="shared" si="8"/>
        <v>1.7919999999999958</v>
      </c>
    </row>
    <row r="321" spans="1:6" x14ac:dyDescent="0.25">
      <c r="A321" s="2">
        <v>2006</v>
      </c>
      <c r="B321" s="149">
        <v>6</v>
      </c>
      <c r="C321" s="2">
        <v>2006.4580000000001</v>
      </c>
      <c r="D321" s="2">
        <v>381.54</v>
      </c>
      <c r="E321" s="6">
        <f t="shared" si="9"/>
        <v>1.7200000000000273</v>
      </c>
      <c r="F321" s="141">
        <f t="shared" si="8"/>
        <v>1.7339999999999918</v>
      </c>
    </row>
    <row r="322" spans="1:6" x14ac:dyDescent="0.25">
      <c r="A322" s="2">
        <v>2006</v>
      </c>
      <c r="B322" s="140">
        <v>7</v>
      </c>
      <c r="C322" s="2">
        <v>2006.5419999999999</v>
      </c>
      <c r="D322" s="2">
        <v>379.88</v>
      </c>
      <c r="E322" s="6">
        <f t="shared" si="9"/>
        <v>1.589999999999975</v>
      </c>
      <c r="F322" s="141">
        <f t="shared" si="8"/>
        <v>1.6780000000000086</v>
      </c>
    </row>
    <row r="323" spans="1:6" x14ac:dyDescent="0.25">
      <c r="A323" s="2">
        <v>2006</v>
      </c>
      <c r="B323" s="140">
        <v>8</v>
      </c>
      <c r="C323" s="2">
        <v>2006.625</v>
      </c>
      <c r="D323" s="2">
        <v>378.3</v>
      </c>
      <c r="E323" s="6">
        <f t="shared" si="9"/>
        <v>1.6599999999999682</v>
      </c>
      <c r="F323" s="141">
        <f t="shared" si="8"/>
        <v>1.6100000000000023</v>
      </c>
    </row>
    <row r="324" spans="1:6" x14ac:dyDescent="0.25">
      <c r="A324" s="2">
        <v>2006</v>
      </c>
      <c r="B324" s="140">
        <v>9</v>
      </c>
      <c r="C324" s="2">
        <v>2006.7080000000001</v>
      </c>
      <c r="D324" s="2">
        <v>378.42</v>
      </c>
      <c r="E324" s="6">
        <f t="shared" si="9"/>
        <v>1.5800000000000409</v>
      </c>
      <c r="F324" s="141">
        <f t="shared" si="8"/>
        <v>1.5719999999999914</v>
      </c>
    </row>
    <row r="325" spans="1:6" x14ac:dyDescent="0.25">
      <c r="A325" s="2">
        <v>2006</v>
      </c>
      <c r="B325" s="140">
        <v>10</v>
      </c>
      <c r="C325" s="2">
        <v>2006.7919999999999</v>
      </c>
      <c r="D325" s="2">
        <v>379.84</v>
      </c>
      <c r="E325" s="6">
        <f t="shared" si="9"/>
        <v>1.5</v>
      </c>
      <c r="F325" s="141">
        <f t="shared" si="8"/>
        <v>1.55</v>
      </c>
    </row>
    <row r="326" spans="1:6" x14ac:dyDescent="0.25">
      <c r="A326" s="2">
        <v>2006</v>
      </c>
      <c r="B326" s="140">
        <v>11</v>
      </c>
      <c r="C326" s="2">
        <v>2006.875</v>
      </c>
      <c r="D326" s="2">
        <v>381.21</v>
      </c>
      <c r="E326" s="6">
        <f t="shared" si="9"/>
        <v>1.5299999999999727</v>
      </c>
      <c r="F326" s="141">
        <f t="shared" ref="F326:F389" si="10">AVERAGE(E324:E328)</f>
        <v>1.5700000000000045</v>
      </c>
    </row>
    <row r="327" spans="1:6" x14ac:dyDescent="0.25">
      <c r="A327" s="2">
        <v>2006</v>
      </c>
      <c r="B327" s="140">
        <v>12</v>
      </c>
      <c r="C327" s="2">
        <v>2006.9580000000001</v>
      </c>
      <c r="D327" s="2">
        <v>382.18</v>
      </c>
      <c r="E327" s="6">
        <f t="shared" si="9"/>
        <v>1.4800000000000182</v>
      </c>
      <c r="F327" s="141">
        <f t="shared" si="10"/>
        <v>1.6599999999999908</v>
      </c>
    </row>
    <row r="328" spans="1:6" x14ac:dyDescent="0.25">
      <c r="A328" s="2">
        <v>2007</v>
      </c>
      <c r="B328" s="140">
        <v>1</v>
      </c>
      <c r="C328" s="2">
        <v>2007.0419999999999</v>
      </c>
      <c r="D328" s="2">
        <v>382.81</v>
      </c>
      <c r="E328" s="6">
        <f t="shared" si="9"/>
        <v>1.7599999999999909</v>
      </c>
      <c r="F328" s="141">
        <f t="shared" si="10"/>
        <v>1.7639999999999987</v>
      </c>
    </row>
    <row r="329" spans="1:6" x14ac:dyDescent="0.25">
      <c r="A329" s="2">
        <v>2007</v>
      </c>
      <c r="B329" s="140">
        <v>2</v>
      </c>
      <c r="C329" s="2">
        <v>2007.125</v>
      </c>
      <c r="D329" s="2">
        <v>383.31</v>
      </c>
      <c r="E329" s="6">
        <f t="shared" si="9"/>
        <v>2.0299999999999727</v>
      </c>
      <c r="F329" s="141">
        <f t="shared" si="10"/>
        <v>1.8560000000000059</v>
      </c>
    </row>
    <row r="330" spans="1:6" x14ac:dyDescent="0.25">
      <c r="A330" s="2">
        <v>2007</v>
      </c>
      <c r="B330" s="140">
        <v>3</v>
      </c>
      <c r="C330" s="2">
        <v>2007.2080000000001</v>
      </c>
      <c r="D330" s="2">
        <v>383.78</v>
      </c>
      <c r="E330" s="6">
        <f t="shared" ref="E330:E393" si="11">D337-D325</f>
        <v>2.0200000000000387</v>
      </c>
      <c r="F330" s="141">
        <f t="shared" si="10"/>
        <v>1.9659999999999969</v>
      </c>
    </row>
    <row r="331" spans="1:6" x14ac:dyDescent="0.25">
      <c r="A331" s="2">
        <v>2007</v>
      </c>
      <c r="B331" s="140">
        <v>4</v>
      </c>
      <c r="C331" s="2">
        <v>2007.2919999999999</v>
      </c>
      <c r="D331" s="2">
        <v>384.04</v>
      </c>
      <c r="E331" s="6">
        <f t="shared" si="11"/>
        <v>1.9900000000000091</v>
      </c>
      <c r="F331" s="141">
        <f t="shared" si="10"/>
        <v>2.0499999999999998</v>
      </c>
    </row>
    <row r="332" spans="1:6" x14ac:dyDescent="0.25">
      <c r="A332" s="2">
        <v>2007</v>
      </c>
      <c r="B332" s="140">
        <v>5</v>
      </c>
      <c r="C332" s="2">
        <v>2007.375</v>
      </c>
      <c r="D332" s="2">
        <v>383.91</v>
      </c>
      <c r="E332" s="6">
        <f t="shared" si="11"/>
        <v>2.0299999999999727</v>
      </c>
      <c r="F332" s="141">
        <f t="shared" si="10"/>
        <v>2.0800000000000067</v>
      </c>
    </row>
    <row r="333" spans="1:6" x14ac:dyDescent="0.25">
      <c r="A333" s="2">
        <v>2007</v>
      </c>
      <c r="B333" s="149">
        <v>6</v>
      </c>
      <c r="C333" s="2">
        <v>2007.4580000000001</v>
      </c>
      <c r="D333" s="2">
        <v>383.07</v>
      </c>
      <c r="E333" s="6">
        <f t="shared" si="11"/>
        <v>2.1800000000000068</v>
      </c>
      <c r="F333" s="141">
        <f t="shared" si="10"/>
        <v>2.0980000000000016</v>
      </c>
    </row>
    <row r="334" spans="1:6" x14ac:dyDescent="0.25">
      <c r="A334" s="2">
        <v>2007</v>
      </c>
      <c r="B334" s="140">
        <v>7</v>
      </c>
      <c r="C334" s="2">
        <v>2007.5419999999999</v>
      </c>
      <c r="D334" s="2">
        <v>381.36</v>
      </c>
      <c r="E334" s="6">
        <f t="shared" si="11"/>
        <v>2.1800000000000068</v>
      </c>
      <c r="F334" s="141">
        <f t="shared" si="10"/>
        <v>2.15</v>
      </c>
    </row>
    <row r="335" spans="1:6" x14ac:dyDescent="0.25">
      <c r="A335" s="2">
        <v>2007</v>
      </c>
      <c r="B335" s="140">
        <v>8</v>
      </c>
      <c r="C335" s="2">
        <v>2007.625</v>
      </c>
      <c r="D335" s="2">
        <v>380.06</v>
      </c>
      <c r="E335" s="6">
        <f t="shared" si="11"/>
        <v>2.1100000000000136</v>
      </c>
      <c r="F335" s="141">
        <f t="shared" si="10"/>
        <v>2.2139999999999986</v>
      </c>
    </row>
    <row r="336" spans="1:6" x14ac:dyDescent="0.25">
      <c r="A336" s="2">
        <v>2007</v>
      </c>
      <c r="B336" s="140">
        <v>9</v>
      </c>
      <c r="C336" s="2">
        <v>2007.7080000000001</v>
      </c>
      <c r="D336" s="2">
        <v>380.45</v>
      </c>
      <c r="E336" s="6">
        <f t="shared" si="11"/>
        <v>2.25</v>
      </c>
      <c r="F336" s="141">
        <f t="shared" si="10"/>
        <v>2.2319999999999935</v>
      </c>
    </row>
    <row r="337" spans="1:8" x14ac:dyDescent="0.25">
      <c r="A337" s="2">
        <v>2007</v>
      </c>
      <c r="B337" s="140">
        <v>10</v>
      </c>
      <c r="C337" s="2">
        <v>2007.7919999999999</v>
      </c>
      <c r="D337" s="2">
        <v>381.86</v>
      </c>
      <c r="E337" s="6">
        <f t="shared" si="11"/>
        <v>2.3499999999999659</v>
      </c>
      <c r="F337" s="141">
        <f t="shared" si="10"/>
        <v>2.2979999999999903</v>
      </c>
    </row>
    <row r="338" spans="1:8" x14ac:dyDescent="0.25">
      <c r="A338" s="2">
        <v>2007</v>
      </c>
      <c r="B338" s="140">
        <v>11</v>
      </c>
      <c r="C338" s="2">
        <v>2007.875</v>
      </c>
      <c r="D338" s="2">
        <v>383.2</v>
      </c>
      <c r="E338" s="6">
        <f t="shared" si="11"/>
        <v>2.2699999999999818</v>
      </c>
      <c r="F338" s="141">
        <f t="shared" si="10"/>
        <v>2.3719999999999914</v>
      </c>
    </row>
    <row r="339" spans="1:8" x14ac:dyDescent="0.25">
      <c r="A339" s="2">
        <v>2007</v>
      </c>
      <c r="B339" s="140">
        <v>12</v>
      </c>
      <c r="C339" s="2">
        <v>2007.9580000000001</v>
      </c>
      <c r="D339" s="2">
        <v>384.21</v>
      </c>
      <c r="E339" s="6">
        <f t="shared" si="11"/>
        <v>2.5099999999999909</v>
      </c>
      <c r="F339" s="141">
        <f t="shared" si="10"/>
        <v>2.2919999999999958</v>
      </c>
    </row>
    <row r="340" spans="1:8" x14ac:dyDescent="0.25">
      <c r="A340" s="2">
        <v>2008</v>
      </c>
      <c r="B340" s="140">
        <v>1</v>
      </c>
      <c r="C340" s="2">
        <v>2008.0419999999999</v>
      </c>
      <c r="D340" s="2">
        <v>384.99</v>
      </c>
      <c r="E340" s="6">
        <f t="shared" si="11"/>
        <v>2.4800000000000182</v>
      </c>
      <c r="F340" s="141">
        <f t="shared" si="10"/>
        <v>2.1360000000000015</v>
      </c>
    </row>
    <row r="341" spans="1:8" x14ac:dyDescent="0.25">
      <c r="A341" s="2">
        <v>2008</v>
      </c>
      <c r="B341" s="140">
        <v>2</v>
      </c>
      <c r="C341" s="2">
        <v>2008.125</v>
      </c>
      <c r="D341" s="2">
        <v>385.49</v>
      </c>
      <c r="E341" s="6">
        <f t="shared" si="11"/>
        <v>1.8500000000000227</v>
      </c>
      <c r="F341" s="141">
        <f t="shared" si="10"/>
        <v>2.0260000000000105</v>
      </c>
    </row>
    <row r="342" spans="1:8" x14ac:dyDescent="0.25">
      <c r="A342" s="2">
        <v>2008</v>
      </c>
      <c r="B342" s="140">
        <v>3</v>
      </c>
      <c r="C342" s="2">
        <v>2008.2080000000001</v>
      </c>
      <c r="D342" s="2">
        <v>385.89</v>
      </c>
      <c r="E342" s="6">
        <f t="shared" si="11"/>
        <v>1.5699999999999932</v>
      </c>
      <c r="F342" s="141">
        <f t="shared" si="10"/>
        <v>1.8840000000000146</v>
      </c>
    </row>
    <row r="343" spans="1:8" x14ac:dyDescent="0.25">
      <c r="A343" s="2">
        <v>2008</v>
      </c>
      <c r="B343" s="140">
        <v>4</v>
      </c>
      <c r="C343" s="2">
        <v>2008.2919999999999</v>
      </c>
      <c r="D343" s="2">
        <v>386.29</v>
      </c>
      <c r="E343" s="6">
        <f t="shared" si="11"/>
        <v>1.7200000000000273</v>
      </c>
      <c r="F343" s="141">
        <f t="shared" si="10"/>
        <v>1.7500000000000113</v>
      </c>
    </row>
    <row r="344" spans="1:8" x14ac:dyDescent="0.25">
      <c r="A344" s="2">
        <v>2008</v>
      </c>
      <c r="B344" s="140">
        <v>5</v>
      </c>
      <c r="C344" s="2">
        <v>2008.375</v>
      </c>
      <c r="D344" s="2">
        <v>386.26</v>
      </c>
      <c r="E344" s="6">
        <f t="shared" si="11"/>
        <v>1.8000000000000114</v>
      </c>
      <c r="F344" s="141">
        <f t="shared" si="10"/>
        <v>1.7340000000000031</v>
      </c>
      <c r="H344" s="2" t="s">
        <v>1</v>
      </c>
    </row>
    <row r="345" spans="1:8" x14ac:dyDescent="0.25">
      <c r="A345" s="2">
        <v>2008</v>
      </c>
      <c r="B345" s="149">
        <v>6</v>
      </c>
      <c r="C345" s="2">
        <v>2008.4580000000001</v>
      </c>
      <c r="D345" s="2">
        <v>385.34</v>
      </c>
      <c r="E345" s="6">
        <f t="shared" si="11"/>
        <v>1.8100000000000023</v>
      </c>
      <c r="F345" s="141">
        <f t="shared" si="10"/>
        <v>1.7400000000000091</v>
      </c>
    </row>
    <row r="346" spans="1:8" x14ac:dyDescent="0.25">
      <c r="A346" s="2">
        <v>2008</v>
      </c>
      <c r="B346" s="140">
        <v>7</v>
      </c>
      <c r="C346" s="2">
        <v>2008.5419999999999</v>
      </c>
      <c r="D346" s="2">
        <v>383.87</v>
      </c>
      <c r="E346" s="6">
        <f t="shared" si="11"/>
        <v>1.7699999999999818</v>
      </c>
      <c r="F346" s="141">
        <f t="shared" si="10"/>
        <v>1.691999999999996</v>
      </c>
    </row>
    <row r="347" spans="1:8" x14ac:dyDescent="0.25">
      <c r="A347" s="2">
        <v>2008</v>
      </c>
      <c r="B347" s="140">
        <v>8</v>
      </c>
      <c r="C347" s="2">
        <v>2008.625</v>
      </c>
      <c r="D347" s="2">
        <v>382.54</v>
      </c>
      <c r="E347" s="6">
        <f t="shared" si="11"/>
        <v>1.6000000000000227</v>
      </c>
      <c r="F347" s="141">
        <f t="shared" si="10"/>
        <v>1.625999999999999</v>
      </c>
    </row>
    <row r="348" spans="1:8" x14ac:dyDescent="0.25">
      <c r="A348" s="2">
        <v>2008</v>
      </c>
      <c r="B348" s="140">
        <v>9</v>
      </c>
      <c r="C348" s="2">
        <v>2008.7080000000001</v>
      </c>
      <c r="D348" s="2">
        <v>382.3</v>
      </c>
      <c r="E348" s="6">
        <f t="shared" si="11"/>
        <v>1.4799999999999613</v>
      </c>
      <c r="F348" s="141">
        <f t="shared" si="10"/>
        <v>1.5440000000000054</v>
      </c>
    </row>
    <row r="349" spans="1:8" x14ac:dyDescent="0.25">
      <c r="A349" s="2">
        <v>2008</v>
      </c>
      <c r="B349" s="140">
        <v>10</v>
      </c>
      <c r="C349" s="2">
        <v>2008.7919999999999</v>
      </c>
      <c r="D349" s="2">
        <v>383.43</v>
      </c>
      <c r="E349" s="6">
        <f t="shared" si="11"/>
        <v>1.4700000000000273</v>
      </c>
      <c r="F349" s="141">
        <f t="shared" si="10"/>
        <v>1.3760000000000105</v>
      </c>
    </row>
    <row r="350" spans="1:8" x14ac:dyDescent="0.25">
      <c r="A350" s="2">
        <v>2008</v>
      </c>
      <c r="B350" s="140">
        <v>11</v>
      </c>
      <c r="C350" s="2">
        <v>2008.875</v>
      </c>
      <c r="D350" s="2">
        <v>384.92</v>
      </c>
      <c r="E350" s="6">
        <f t="shared" si="11"/>
        <v>1.4000000000000341</v>
      </c>
      <c r="F350" s="141">
        <f t="shared" si="10"/>
        <v>1.2320000000000051</v>
      </c>
    </row>
    <row r="351" spans="1:8" x14ac:dyDescent="0.25">
      <c r="A351" s="2">
        <v>2008</v>
      </c>
      <c r="B351" s="140">
        <v>12</v>
      </c>
      <c r="C351" s="2">
        <v>2008.9580000000001</v>
      </c>
      <c r="D351" s="2">
        <v>386.01</v>
      </c>
      <c r="E351" s="6">
        <f t="shared" si="11"/>
        <v>0.93000000000000682</v>
      </c>
      <c r="F351" s="141">
        <f t="shared" si="10"/>
        <v>1.220000000000016</v>
      </c>
    </row>
    <row r="352" spans="1:8" x14ac:dyDescent="0.25">
      <c r="A352" s="2">
        <v>2009</v>
      </c>
      <c r="B352" s="140">
        <v>1</v>
      </c>
      <c r="C352" s="2">
        <v>2009.0419999999999</v>
      </c>
      <c r="D352" s="2">
        <v>386.8</v>
      </c>
      <c r="E352" s="6">
        <f t="shared" si="11"/>
        <v>0.87999999999999545</v>
      </c>
      <c r="F352" s="141">
        <f t="shared" si="10"/>
        <v>1.2960000000000036</v>
      </c>
    </row>
    <row r="353" spans="1:6" x14ac:dyDescent="0.25">
      <c r="A353" s="2">
        <v>2009</v>
      </c>
      <c r="B353" s="140">
        <v>2</v>
      </c>
      <c r="C353" s="2">
        <v>2009.125</v>
      </c>
      <c r="D353" s="2">
        <v>387.26</v>
      </c>
      <c r="E353" s="6">
        <f t="shared" si="11"/>
        <v>1.4200000000000159</v>
      </c>
      <c r="F353" s="141">
        <f t="shared" si="10"/>
        <v>1.3799999999999955</v>
      </c>
    </row>
    <row r="354" spans="1:6" x14ac:dyDescent="0.25">
      <c r="A354" s="2">
        <v>2009</v>
      </c>
      <c r="B354" s="140">
        <v>3</v>
      </c>
      <c r="C354" s="2">
        <v>2009.2080000000001</v>
      </c>
      <c r="D354" s="2">
        <v>387.49</v>
      </c>
      <c r="E354" s="6">
        <f t="shared" si="11"/>
        <v>1.8499999999999659</v>
      </c>
      <c r="F354" s="141">
        <f t="shared" si="10"/>
        <v>1.5179999999999949</v>
      </c>
    </row>
    <row r="355" spans="1:6" x14ac:dyDescent="0.25">
      <c r="A355" s="2">
        <v>2009</v>
      </c>
      <c r="B355" s="140">
        <v>4</v>
      </c>
      <c r="C355" s="2">
        <v>2009.2919999999999</v>
      </c>
      <c r="D355" s="2">
        <v>387.77</v>
      </c>
      <c r="E355" s="6">
        <f t="shared" si="11"/>
        <v>1.8199999999999932</v>
      </c>
      <c r="F355" s="141">
        <f t="shared" si="10"/>
        <v>1.6659999999999968</v>
      </c>
    </row>
    <row r="356" spans="1:6" x14ac:dyDescent="0.25">
      <c r="A356" s="2">
        <v>2009</v>
      </c>
      <c r="B356" s="140">
        <v>5</v>
      </c>
      <c r="C356" s="2">
        <v>2009.375</v>
      </c>
      <c r="D356" s="2">
        <v>387.73</v>
      </c>
      <c r="E356" s="6">
        <f t="shared" si="11"/>
        <v>1.6200000000000045</v>
      </c>
      <c r="F356" s="141">
        <f t="shared" si="10"/>
        <v>1.7579999999999927</v>
      </c>
    </row>
    <row r="357" spans="1:6" x14ac:dyDescent="0.25">
      <c r="A357" s="2">
        <v>2009</v>
      </c>
      <c r="B357" s="149">
        <v>6</v>
      </c>
      <c r="C357" s="2">
        <v>2009.4580000000001</v>
      </c>
      <c r="D357" s="2">
        <v>386.74</v>
      </c>
      <c r="E357" s="6">
        <f t="shared" si="11"/>
        <v>1.6200000000000045</v>
      </c>
      <c r="F357" s="141">
        <f t="shared" si="10"/>
        <v>1.7860000000000014</v>
      </c>
    </row>
    <row r="358" spans="1:6" x14ac:dyDescent="0.25">
      <c r="A358" s="2">
        <v>2009</v>
      </c>
      <c r="B358" s="140">
        <v>7</v>
      </c>
      <c r="C358" s="2">
        <v>2009.5419999999999</v>
      </c>
      <c r="D358" s="2">
        <v>384.8</v>
      </c>
      <c r="E358" s="6">
        <f t="shared" si="11"/>
        <v>1.8799999999999955</v>
      </c>
      <c r="F358" s="141">
        <f t="shared" si="10"/>
        <v>1.8220000000000027</v>
      </c>
    </row>
    <row r="359" spans="1:6" x14ac:dyDescent="0.25">
      <c r="A359" s="2">
        <v>2009</v>
      </c>
      <c r="B359" s="140">
        <v>8</v>
      </c>
      <c r="C359" s="2">
        <v>2009.625</v>
      </c>
      <c r="D359" s="2">
        <v>383.42</v>
      </c>
      <c r="E359" s="6">
        <f t="shared" si="11"/>
        <v>1.9900000000000091</v>
      </c>
      <c r="F359" s="141">
        <f t="shared" si="10"/>
        <v>1.9</v>
      </c>
    </row>
    <row r="360" spans="1:6" x14ac:dyDescent="0.25">
      <c r="A360" s="2">
        <v>2009</v>
      </c>
      <c r="B360" s="140">
        <v>9</v>
      </c>
      <c r="C360" s="2">
        <v>2009.7080000000001</v>
      </c>
      <c r="D360" s="2">
        <v>383.72</v>
      </c>
      <c r="E360" s="6">
        <f t="shared" si="11"/>
        <v>2</v>
      </c>
      <c r="F360" s="141">
        <f t="shared" si="10"/>
        <v>1.9879999999999995</v>
      </c>
    </row>
    <row r="361" spans="1:6" x14ac:dyDescent="0.25">
      <c r="A361" s="2">
        <v>2009</v>
      </c>
      <c r="B361" s="140">
        <v>10</v>
      </c>
      <c r="C361" s="2">
        <v>2009.7919999999999</v>
      </c>
      <c r="D361" s="2">
        <v>385.28</v>
      </c>
      <c r="E361" s="6">
        <f t="shared" si="11"/>
        <v>2.0099999999999909</v>
      </c>
      <c r="F361" s="141">
        <f t="shared" si="10"/>
        <v>2.0840000000000032</v>
      </c>
    </row>
    <row r="362" spans="1:6" x14ac:dyDescent="0.25">
      <c r="A362" s="2">
        <v>2009</v>
      </c>
      <c r="B362" s="140">
        <v>11</v>
      </c>
      <c r="C362" s="2">
        <v>2009.875</v>
      </c>
      <c r="D362" s="2">
        <v>386.74</v>
      </c>
      <c r="E362" s="6">
        <f t="shared" si="11"/>
        <v>2.0600000000000023</v>
      </c>
      <c r="F362" s="141">
        <f t="shared" si="10"/>
        <v>2.2100000000000022</v>
      </c>
    </row>
    <row r="363" spans="1:6" x14ac:dyDescent="0.25">
      <c r="A363" s="2">
        <v>2009</v>
      </c>
      <c r="B363" s="140">
        <v>12</v>
      </c>
      <c r="C363" s="2">
        <v>2009.9580000000001</v>
      </c>
      <c r="D363" s="2">
        <v>387.63</v>
      </c>
      <c r="E363" s="6">
        <f t="shared" si="11"/>
        <v>2.3600000000000136</v>
      </c>
      <c r="F363" s="141">
        <f t="shared" si="10"/>
        <v>2.365999999999997</v>
      </c>
    </row>
    <row r="364" spans="1:6" x14ac:dyDescent="0.25">
      <c r="A364" s="2">
        <v>2010</v>
      </c>
      <c r="B364" s="140">
        <v>1</v>
      </c>
      <c r="C364" s="2">
        <v>2010.0419999999999</v>
      </c>
      <c r="D364" s="2">
        <v>388.42</v>
      </c>
      <c r="E364" s="6">
        <f t="shared" si="11"/>
        <v>2.6200000000000045</v>
      </c>
      <c r="F364" s="141">
        <f t="shared" si="10"/>
        <v>2.5200000000000045</v>
      </c>
    </row>
    <row r="365" spans="1:6" x14ac:dyDescent="0.25">
      <c r="A365" s="2">
        <v>2010</v>
      </c>
      <c r="B365" s="140">
        <v>2</v>
      </c>
      <c r="C365" s="2">
        <v>2010.125</v>
      </c>
      <c r="D365" s="2">
        <v>389.14</v>
      </c>
      <c r="E365" s="6">
        <f t="shared" si="11"/>
        <v>2.7799999999999727</v>
      </c>
      <c r="F365" s="141">
        <f t="shared" si="10"/>
        <v>2.6460000000000035</v>
      </c>
    </row>
    <row r="366" spans="1:6" x14ac:dyDescent="0.25">
      <c r="A366" s="2">
        <v>2010</v>
      </c>
      <c r="B366" s="140">
        <v>3</v>
      </c>
      <c r="C366" s="2">
        <v>2010.2080000000001</v>
      </c>
      <c r="D366" s="2">
        <v>389.48</v>
      </c>
      <c r="E366" s="6">
        <f t="shared" si="11"/>
        <v>2.7800000000000296</v>
      </c>
      <c r="F366" s="141">
        <f t="shared" si="10"/>
        <v>2.6860000000000013</v>
      </c>
    </row>
    <row r="367" spans="1:6" x14ac:dyDescent="0.25">
      <c r="A367" s="2">
        <v>2010</v>
      </c>
      <c r="B367" s="140">
        <v>4</v>
      </c>
      <c r="C367" s="2">
        <v>2010.2919999999999</v>
      </c>
      <c r="D367" s="2">
        <v>389.77</v>
      </c>
      <c r="E367" s="6">
        <f t="shared" si="11"/>
        <v>2.6899999999999977</v>
      </c>
      <c r="F367" s="141">
        <f t="shared" si="10"/>
        <v>2.625999999999999</v>
      </c>
    </row>
    <row r="368" spans="1:6" x14ac:dyDescent="0.25">
      <c r="A368" s="2">
        <v>2010</v>
      </c>
      <c r="B368" s="140">
        <v>5</v>
      </c>
      <c r="C368" s="2">
        <v>2010.375</v>
      </c>
      <c r="D368" s="2">
        <v>389.74</v>
      </c>
      <c r="E368" s="6">
        <f t="shared" si="11"/>
        <v>2.5600000000000023</v>
      </c>
      <c r="F368" s="141">
        <f t="shared" si="10"/>
        <v>2.4720000000000026</v>
      </c>
    </row>
    <row r="369" spans="1:6" x14ac:dyDescent="0.25">
      <c r="A369" s="2">
        <v>2010</v>
      </c>
      <c r="B369" s="149">
        <v>6</v>
      </c>
      <c r="C369" s="2">
        <v>2010.4580000000001</v>
      </c>
      <c r="D369" s="2">
        <v>388.8</v>
      </c>
      <c r="E369" s="6">
        <f t="shared" si="11"/>
        <v>2.3199999999999932</v>
      </c>
      <c r="F369" s="141">
        <f t="shared" si="10"/>
        <v>2.3119999999999892</v>
      </c>
    </row>
    <row r="370" spans="1:6" x14ac:dyDescent="0.25">
      <c r="A370" s="2">
        <v>2010</v>
      </c>
      <c r="B370" s="140">
        <v>7</v>
      </c>
      <c r="C370" s="2">
        <v>2010.5419999999999</v>
      </c>
      <c r="D370" s="2">
        <v>387.16</v>
      </c>
      <c r="E370" s="6">
        <f t="shared" si="11"/>
        <v>2.0099999999999909</v>
      </c>
      <c r="F370" s="141">
        <f t="shared" si="10"/>
        <v>2.1879999999999882</v>
      </c>
    </row>
    <row r="371" spans="1:6" x14ac:dyDescent="0.25">
      <c r="A371" s="2">
        <v>2010</v>
      </c>
      <c r="B371" s="140">
        <v>8</v>
      </c>
      <c r="C371" s="2">
        <v>2010.625</v>
      </c>
      <c r="D371" s="2">
        <v>386.04</v>
      </c>
      <c r="E371" s="6">
        <f t="shared" si="11"/>
        <v>1.9799999999999613</v>
      </c>
      <c r="F371" s="141">
        <f t="shared" si="10"/>
        <v>2.101999999999987</v>
      </c>
    </row>
    <row r="372" spans="1:6" x14ac:dyDescent="0.25">
      <c r="A372" s="2">
        <v>2010</v>
      </c>
      <c r="B372" s="140">
        <v>9</v>
      </c>
      <c r="C372" s="2">
        <v>2010.7080000000001</v>
      </c>
      <c r="D372" s="2">
        <v>386.5</v>
      </c>
      <c r="E372" s="6">
        <f t="shared" si="11"/>
        <v>2.0699999999999932</v>
      </c>
      <c r="F372" s="141">
        <f t="shared" si="10"/>
        <v>2.0679999999999836</v>
      </c>
    </row>
    <row r="373" spans="1:6" x14ac:dyDescent="0.25">
      <c r="A373" s="2">
        <v>2010</v>
      </c>
      <c r="B373" s="140">
        <v>10</v>
      </c>
      <c r="C373" s="2">
        <v>2010.7919999999999</v>
      </c>
      <c r="D373" s="2">
        <v>388.06</v>
      </c>
      <c r="E373" s="6">
        <f t="shared" si="11"/>
        <v>2.1299999999999955</v>
      </c>
      <c r="F373" s="141">
        <f t="shared" si="10"/>
        <v>2.0359999999999787</v>
      </c>
    </row>
    <row r="374" spans="1:6" x14ac:dyDescent="0.25">
      <c r="A374" s="2">
        <v>2010</v>
      </c>
      <c r="B374" s="140">
        <v>11</v>
      </c>
      <c r="C374" s="2">
        <v>2010.875</v>
      </c>
      <c r="D374" s="2">
        <v>389.43</v>
      </c>
      <c r="E374" s="6">
        <f t="shared" si="11"/>
        <v>2.1499999999999773</v>
      </c>
      <c r="F374" s="141">
        <f t="shared" si="10"/>
        <v>1.9679999999999835</v>
      </c>
    </row>
    <row r="375" spans="1:6" x14ac:dyDescent="0.25">
      <c r="A375" s="2">
        <v>2010</v>
      </c>
      <c r="B375" s="140">
        <v>12</v>
      </c>
      <c r="C375" s="2">
        <v>2010.9580000000001</v>
      </c>
      <c r="D375" s="2">
        <v>390.19</v>
      </c>
      <c r="E375" s="6">
        <f t="shared" si="11"/>
        <v>1.8499999999999659</v>
      </c>
      <c r="F375" s="141">
        <f t="shared" si="10"/>
        <v>1.8699999999999819</v>
      </c>
    </row>
    <row r="376" spans="1:6" x14ac:dyDescent="0.25">
      <c r="A376" s="2">
        <v>2011</v>
      </c>
      <c r="B376" s="140">
        <v>1</v>
      </c>
      <c r="C376" s="2">
        <v>2011.0419999999999</v>
      </c>
      <c r="D376" s="2">
        <v>390.74</v>
      </c>
      <c r="E376" s="6">
        <f t="shared" si="11"/>
        <v>1.6399999999999864</v>
      </c>
      <c r="F376" s="141">
        <f t="shared" si="10"/>
        <v>1.7639999999999874</v>
      </c>
    </row>
    <row r="377" spans="1:6" x14ac:dyDescent="0.25">
      <c r="A377" s="2">
        <v>2011</v>
      </c>
      <c r="B377" s="140">
        <v>2</v>
      </c>
      <c r="C377" s="2">
        <v>2011.125</v>
      </c>
      <c r="D377" s="2">
        <v>391.15</v>
      </c>
      <c r="E377" s="6">
        <f t="shared" si="11"/>
        <v>1.5799999999999841</v>
      </c>
      <c r="F377" s="141">
        <f t="shared" si="10"/>
        <v>1.6519999999999868</v>
      </c>
    </row>
    <row r="378" spans="1:6" x14ac:dyDescent="0.25">
      <c r="A378" s="2">
        <v>2011</v>
      </c>
      <c r="B378" s="140">
        <v>3</v>
      </c>
      <c r="C378" s="2">
        <v>2011.2080000000001</v>
      </c>
      <c r="D378" s="2">
        <v>391.46</v>
      </c>
      <c r="E378" s="6">
        <f t="shared" si="11"/>
        <v>1.6000000000000227</v>
      </c>
      <c r="F378" s="141">
        <f t="shared" si="10"/>
        <v>1.611999999999989</v>
      </c>
    </row>
    <row r="379" spans="1:6" x14ac:dyDescent="0.25">
      <c r="A379" s="2">
        <v>2011</v>
      </c>
      <c r="B379" s="140">
        <v>4</v>
      </c>
      <c r="C379" s="2">
        <v>2011.2919999999999</v>
      </c>
      <c r="D379" s="2">
        <v>391.84</v>
      </c>
      <c r="E379" s="6">
        <f t="shared" si="11"/>
        <v>1.589999999999975</v>
      </c>
      <c r="F379" s="141">
        <f t="shared" si="10"/>
        <v>1.617999999999995</v>
      </c>
    </row>
    <row r="380" spans="1:6" x14ac:dyDescent="0.25">
      <c r="A380" s="2">
        <v>2011</v>
      </c>
      <c r="B380" s="140">
        <v>5</v>
      </c>
      <c r="C380" s="2">
        <v>2011.375</v>
      </c>
      <c r="D380" s="2">
        <v>391.87</v>
      </c>
      <c r="E380" s="6">
        <f t="shared" si="11"/>
        <v>1.6499999999999773</v>
      </c>
      <c r="F380" s="141">
        <f t="shared" si="10"/>
        <v>1.6700000000000046</v>
      </c>
    </row>
    <row r="381" spans="1:6" x14ac:dyDescent="0.25">
      <c r="A381" s="2">
        <v>2011</v>
      </c>
      <c r="B381" s="149">
        <v>6</v>
      </c>
      <c r="C381" s="2">
        <v>2011.4580000000001</v>
      </c>
      <c r="D381" s="2">
        <v>390.95</v>
      </c>
      <c r="E381" s="6">
        <f t="shared" si="11"/>
        <v>1.6700000000000159</v>
      </c>
      <c r="F381" s="141">
        <f t="shared" si="10"/>
        <v>1.7639999999999987</v>
      </c>
    </row>
    <row r="382" spans="1:6" x14ac:dyDescent="0.25">
      <c r="A382" s="2">
        <v>2011</v>
      </c>
      <c r="B382" s="140">
        <v>7</v>
      </c>
      <c r="C382" s="2">
        <v>2011.5419999999999</v>
      </c>
      <c r="D382" s="2">
        <v>389.01</v>
      </c>
      <c r="E382" s="6">
        <f t="shared" si="11"/>
        <v>1.8400000000000318</v>
      </c>
      <c r="F382" s="141">
        <f t="shared" si="10"/>
        <v>1.838000000000011</v>
      </c>
    </row>
    <row r="383" spans="1:6" x14ac:dyDescent="0.25">
      <c r="A383" s="2">
        <v>2011</v>
      </c>
      <c r="B383" s="140">
        <v>8</v>
      </c>
      <c r="C383" s="2">
        <v>2011.625</v>
      </c>
      <c r="D383" s="2">
        <v>387.68</v>
      </c>
      <c r="E383" s="6">
        <f t="shared" si="11"/>
        <v>2.0699999999999932</v>
      </c>
      <c r="F383" s="141">
        <f t="shared" si="10"/>
        <v>1.8700000000000159</v>
      </c>
    </row>
    <row r="384" spans="1:6" x14ac:dyDescent="0.25">
      <c r="A384" s="2">
        <v>2011</v>
      </c>
      <c r="B384" s="140">
        <v>9</v>
      </c>
      <c r="C384" s="2">
        <v>2011.7080000000001</v>
      </c>
      <c r="D384" s="2">
        <v>388.08</v>
      </c>
      <c r="E384" s="6">
        <f t="shared" si="11"/>
        <v>1.9600000000000364</v>
      </c>
      <c r="F384" s="141">
        <f t="shared" si="10"/>
        <v>1.8720000000000141</v>
      </c>
    </row>
    <row r="385" spans="1:6" x14ac:dyDescent="0.25">
      <c r="A385" s="2">
        <v>2011</v>
      </c>
      <c r="B385" s="140">
        <v>10</v>
      </c>
      <c r="C385" s="2">
        <v>2011.7919999999999</v>
      </c>
      <c r="D385" s="2">
        <v>389.66</v>
      </c>
      <c r="E385" s="6">
        <f t="shared" si="11"/>
        <v>1.8100000000000023</v>
      </c>
      <c r="F385" s="141">
        <f t="shared" si="10"/>
        <v>1.8640000000000101</v>
      </c>
    </row>
    <row r="386" spans="1:6" x14ac:dyDescent="0.25">
      <c r="A386" s="2">
        <v>2011</v>
      </c>
      <c r="B386" s="140">
        <v>11</v>
      </c>
      <c r="C386" s="2">
        <v>2011.875</v>
      </c>
      <c r="D386" s="2">
        <v>391.02</v>
      </c>
      <c r="E386" s="6">
        <f t="shared" si="11"/>
        <v>1.6800000000000068</v>
      </c>
      <c r="F386" s="141">
        <f t="shared" si="10"/>
        <v>1.8540000000000076</v>
      </c>
    </row>
    <row r="387" spans="1:6" x14ac:dyDescent="0.25">
      <c r="A387" s="2">
        <v>2011</v>
      </c>
      <c r="B387" s="140">
        <v>12</v>
      </c>
      <c r="C387" s="2">
        <v>2011.9580000000001</v>
      </c>
      <c r="D387" s="2">
        <v>391.84</v>
      </c>
      <c r="E387" s="6">
        <f t="shared" si="11"/>
        <v>1.8000000000000114</v>
      </c>
      <c r="F387" s="141">
        <f t="shared" si="10"/>
        <v>1.9160000000000081</v>
      </c>
    </row>
    <row r="388" spans="1:6" x14ac:dyDescent="0.25">
      <c r="A388" s="2">
        <v>2012</v>
      </c>
      <c r="B388" s="140">
        <v>1</v>
      </c>
      <c r="C388" s="2">
        <v>2012.0419999999999</v>
      </c>
      <c r="D388" s="2">
        <v>392.41</v>
      </c>
      <c r="E388" s="6">
        <f t="shared" si="11"/>
        <v>2.0199999999999818</v>
      </c>
      <c r="F388" s="141">
        <f t="shared" si="10"/>
        <v>2.016000000000008</v>
      </c>
    </row>
    <row r="389" spans="1:6" x14ac:dyDescent="0.25">
      <c r="A389" s="2">
        <v>2012</v>
      </c>
      <c r="B389" s="140">
        <v>2</v>
      </c>
      <c r="C389" s="2">
        <v>2012.125</v>
      </c>
      <c r="D389" s="2">
        <v>392.99</v>
      </c>
      <c r="E389" s="6">
        <f t="shared" si="11"/>
        <v>2.2700000000000387</v>
      </c>
      <c r="F389" s="141">
        <f t="shared" si="10"/>
        <v>2.1500000000000115</v>
      </c>
    </row>
    <row r="390" spans="1:6" x14ac:dyDescent="0.25">
      <c r="A390" s="2">
        <v>2012</v>
      </c>
      <c r="B390" s="140">
        <v>3</v>
      </c>
      <c r="C390" s="2">
        <v>2012.2080000000001</v>
      </c>
      <c r="D390" s="2">
        <v>393.53</v>
      </c>
      <c r="E390" s="6">
        <f t="shared" si="11"/>
        <v>2.3100000000000023</v>
      </c>
      <c r="F390" s="141">
        <f t="shared" ref="F390:F445" si="12">AVERAGE(E388:E392)</f>
        <v>2.2560000000000171</v>
      </c>
    </row>
    <row r="391" spans="1:6" x14ac:dyDescent="0.25">
      <c r="A391" s="2">
        <v>2012</v>
      </c>
      <c r="B391" s="140">
        <v>4</v>
      </c>
      <c r="C391" s="2">
        <v>2012.2919999999999</v>
      </c>
      <c r="D391" s="2">
        <v>393.8</v>
      </c>
      <c r="E391" s="6">
        <f t="shared" si="11"/>
        <v>2.3500000000000227</v>
      </c>
      <c r="F391" s="141">
        <f t="shared" si="12"/>
        <v>2.3420000000000187</v>
      </c>
    </row>
    <row r="392" spans="1:6" x14ac:dyDescent="0.25">
      <c r="A392" s="2">
        <v>2012</v>
      </c>
      <c r="B392" s="140">
        <v>5</v>
      </c>
      <c r="C392" s="2">
        <v>2012.375</v>
      </c>
      <c r="D392" s="2">
        <v>393.68</v>
      </c>
      <c r="E392" s="6">
        <f t="shared" si="11"/>
        <v>2.3300000000000409</v>
      </c>
      <c r="F392" s="141">
        <f t="shared" si="12"/>
        <v>2.388000000000011</v>
      </c>
    </row>
    <row r="393" spans="1:6" x14ac:dyDescent="0.25">
      <c r="A393" s="2">
        <v>2012</v>
      </c>
      <c r="B393" s="149">
        <v>6</v>
      </c>
      <c r="C393" s="2">
        <v>2012.4580000000001</v>
      </c>
      <c r="D393" s="2">
        <v>392.63</v>
      </c>
      <c r="E393" s="6">
        <f t="shared" si="11"/>
        <v>2.4499999999999886</v>
      </c>
      <c r="F393" s="141">
        <f t="shared" si="12"/>
        <v>2.4340000000000144</v>
      </c>
    </row>
    <row r="394" spans="1:6" x14ac:dyDescent="0.25">
      <c r="A394" s="2">
        <v>2012</v>
      </c>
      <c r="B394" s="140">
        <v>7</v>
      </c>
      <c r="C394" s="2">
        <v>2012.5419999999999</v>
      </c>
      <c r="D394" s="2">
        <v>390.81</v>
      </c>
      <c r="E394" s="6">
        <f t="shared" ref="E394:E447" si="13">D401-D389</f>
        <v>2.5</v>
      </c>
      <c r="F394" s="141">
        <f t="shared" si="12"/>
        <v>2.508000000000004</v>
      </c>
    </row>
    <row r="395" spans="1:6" x14ac:dyDescent="0.25">
      <c r="A395" s="2">
        <v>2012</v>
      </c>
      <c r="B395" s="140">
        <v>8</v>
      </c>
      <c r="C395" s="2">
        <v>2012.625</v>
      </c>
      <c r="D395" s="2">
        <v>389.7</v>
      </c>
      <c r="E395" s="6">
        <f t="shared" si="13"/>
        <v>2.5400000000000205</v>
      </c>
      <c r="F395" s="141">
        <f t="shared" si="12"/>
        <v>2.611999999999989</v>
      </c>
    </row>
    <row r="396" spans="1:6" x14ac:dyDescent="0.25">
      <c r="A396" s="2">
        <v>2012</v>
      </c>
      <c r="B396" s="140">
        <v>9</v>
      </c>
      <c r="C396" s="2">
        <v>2012.7080000000001</v>
      </c>
      <c r="D396" s="2">
        <v>390.35</v>
      </c>
      <c r="E396" s="6">
        <f t="shared" si="13"/>
        <v>2.7199999999999704</v>
      </c>
      <c r="F396" s="141">
        <f t="shared" si="12"/>
        <v>2.743999999999994</v>
      </c>
    </row>
    <row r="397" spans="1:6" x14ac:dyDescent="0.25">
      <c r="A397" s="2">
        <v>2012</v>
      </c>
      <c r="B397" s="140">
        <v>10</v>
      </c>
      <c r="C397" s="2">
        <v>2012.7919999999999</v>
      </c>
      <c r="D397" s="2">
        <v>391.97</v>
      </c>
      <c r="E397" s="6">
        <f t="shared" si="13"/>
        <v>2.8499999999999659</v>
      </c>
      <c r="F397" s="141">
        <f t="shared" si="12"/>
        <v>2.9359999999999902</v>
      </c>
    </row>
    <row r="398" spans="1:6" x14ac:dyDescent="0.25">
      <c r="A398" s="2">
        <v>2012</v>
      </c>
      <c r="B398" s="140">
        <v>11</v>
      </c>
      <c r="C398" s="2">
        <v>2012.875</v>
      </c>
      <c r="D398" s="2">
        <v>393.37</v>
      </c>
      <c r="E398" s="6">
        <f t="shared" si="13"/>
        <v>3.1100000000000136</v>
      </c>
      <c r="F398" s="141">
        <f t="shared" si="12"/>
        <v>3.0979999999999905</v>
      </c>
    </row>
    <row r="399" spans="1:6" x14ac:dyDescent="0.25">
      <c r="A399" s="2">
        <v>2012</v>
      </c>
      <c r="B399" s="140">
        <v>12</v>
      </c>
      <c r="C399" s="2">
        <v>2012.9580000000001</v>
      </c>
      <c r="D399" s="2">
        <v>394.17</v>
      </c>
      <c r="E399" s="6">
        <f t="shared" si="13"/>
        <v>3.4599999999999795</v>
      </c>
      <c r="F399" s="141">
        <f t="shared" si="12"/>
        <v>3.0859999999999901</v>
      </c>
    </row>
    <row r="400" spans="1:6" x14ac:dyDescent="0.25">
      <c r="A400" s="2">
        <v>2013</v>
      </c>
      <c r="B400" s="140">
        <v>1</v>
      </c>
      <c r="C400" s="2">
        <v>2013.0419999999999</v>
      </c>
      <c r="D400" s="2">
        <v>394.86</v>
      </c>
      <c r="E400" s="6">
        <f t="shared" si="13"/>
        <v>3.3500000000000227</v>
      </c>
      <c r="F400" s="141">
        <f t="shared" si="12"/>
        <v>2.983999999999992</v>
      </c>
    </row>
    <row r="401" spans="1:6" x14ac:dyDescent="0.25">
      <c r="A401" s="2">
        <v>2013</v>
      </c>
      <c r="B401" s="140">
        <v>2</v>
      </c>
      <c r="C401" s="2">
        <v>2013.125</v>
      </c>
      <c r="D401" s="2">
        <v>395.49</v>
      </c>
      <c r="E401" s="6">
        <f t="shared" si="13"/>
        <v>2.6599999999999682</v>
      </c>
      <c r="F401" s="141">
        <f t="shared" si="12"/>
        <v>2.8399999999999865</v>
      </c>
    </row>
    <row r="402" spans="1:6" x14ac:dyDescent="0.25">
      <c r="A402" s="2">
        <v>2013</v>
      </c>
      <c r="B402" s="140">
        <v>3</v>
      </c>
      <c r="C402" s="2">
        <v>2013.2080000000001</v>
      </c>
      <c r="D402" s="2">
        <v>396.07</v>
      </c>
      <c r="E402" s="6">
        <f t="shared" si="13"/>
        <v>2.339999999999975</v>
      </c>
      <c r="F402" s="141">
        <f t="shared" si="12"/>
        <v>2.6419999999999844</v>
      </c>
    </row>
    <row r="403" spans="1:6" x14ac:dyDescent="0.25">
      <c r="A403" s="2">
        <v>2013</v>
      </c>
      <c r="B403" s="140">
        <v>4</v>
      </c>
      <c r="C403" s="2">
        <v>2013.2919999999999</v>
      </c>
      <c r="D403" s="2">
        <v>396.52</v>
      </c>
      <c r="E403" s="6">
        <f t="shared" si="13"/>
        <v>2.3899999999999864</v>
      </c>
      <c r="F403" s="141">
        <f t="shared" si="12"/>
        <v>2.4539999999999735</v>
      </c>
    </row>
    <row r="404" spans="1:6" x14ac:dyDescent="0.25">
      <c r="A404" s="2">
        <v>2013</v>
      </c>
      <c r="B404" s="140">
        <v>5</v>
      </c>
      <c r="C404" s="2">
        <v>2013.375</v>
      </c>
      <c r="D404" s="2">
        <v>396.53</v>
      </c>
      <c r="E404" s="6">
        <f t="shared" si="13"/>
        <v>2.4699999999999704</v>
      </c>
      <c r="F404" s="141">
        <f t="shared" si="12"/>
        <v>2.3699999999999819</v>
      </c>
    </row>
    <row r="405" spans="1:6" x14ac:dyDescent="0.25">
      <c r="A405" s="2">
        <v>2013</v>
      </c>
      <c r="B405" s="149">
        <v>6</v>
      </c>
      <c r="C405" s="2">
        <v>2013.4580000000001</v>
      </c>
      <c r="D405" s="2">
        <v>395.74</v>
      </c>
      <c r="E405" s="6">
        <f t="shared" si="13"/>
        <v>2.4099999999999682</v>
      </c>
      <c r="F405" s="141">
        <f t="shared" si="12"/>
        <v>2.2939999999999827</v>
      </c>
    </row>
    <row r="406" spans="1:6" x14ac:dyDescent="0.25">
      <c r="A406" s="2">
        <v>2013</v>
      </c>
      <c r="B406" s="140">
        <v>7</v>
      </c>
      <c r="C406" s="2">
        <v>2013.5419999999999</v>
      </c>
      <c r="D406" s="2">
        <v>394.27</v>
      </c>
      <c r="E406" s="6">
        <f t="shared" si="13"/>
        <v>2.2400000000000091</v>
      </c>
      <c r="F406" s="141">
        <f t="shared" si="12"/>
        <v>2.1899999999999862</v>
      </c>
    </row>
    <row r="407" spans="1:6" x14ac:dyDescent="0.25">
      <c r="A407" s="2">
        <v>2013</v>
      </c>
      <c r="B407" s="140">
        <v>8</v>
      </c>
      <c r="C407" s="2">
        <v>2013.625</v>
      </c>
      <c r="D407" s="2">
        <v>393.05</v>
      </c>
      <c r="E407" s="6">
        <f t="shared" si="13"/>
        <v>1.9599999999999795</v>
      </c>
      <c r="F407" s="141">
        <f t="shared" si="12"/>
        <v>2.0840000000000032</v>
      </c>
    </row>
    <row r="408" spans="1:6" x14ac:dyDescent="0.25">
      <c r="A408" s="2">
        <v>2013</v>
      </c>
      <c r="B408" s="140">
        <v>9</v>
      </c>
      <c r="C408" s="2">
        <v>2013.7080000000001</v>
      </c>
      <c r="D408" s="2">
        <v>393.01</v>
      </c>
      <c r="E408" s="6">
        <f t="shared" si="13"/>
        <v>1.8700000000000045</v>
      </c>
      <c r="F408" s="141">
        <f t="shared" si="12"/>
        <v>1.9540000000000077</v>
      </c>
    </row>
    <row r="409" spans="1:6" x14ac:dyDescent="0.25">
      <c r="A409" s="2">
        <v>2013</v>
      </c>
      <c r="B409" s="140">
        <v>10</v>
      </c>
      <c r="C409" s="2">
        <v>2013.7919999999999</v>
      </c>
      <c r="D409" s="2">
        <v>394.31</v>
      </c>
      <c r="E409" s="6">
        <f t="shared" si="13"/>
        <v>1.9400000000000546</v>
      </c>
      <c r="F409" s="141">
        <f t="shared" si="12"/>
        <v>1.8340000000000145</v>
      </c>
    </row>
    <row r="410" spans="1:6" x14ac:dyDescent="0.25">
      <c r="A410" s="2">
        <v>2013</v>
      </c>
      <c r="B410" s="140">
        <v>11</v>
      </c>
      <c r="C410" s="2">
        <v>2013.875</v>
      </c>
      <c r="D410" s="2">
        <v>395.76</v>
      </c>
      <c r="E410" s="6">
        <f t="shared" si="13"/>
        <v>1.7599999999999909</v>
      </c>
      <c r="F410" s="141">
        <f t="shared" si="12"/>
        <v>1.7920000000000187</v>
      </c>
    </row>
    <row r="411" spans="1:6" x14ac:dyDescent="0.25">
      <c r="A411" s="2">
        <v>2013</v>
      </c>
      <c r="B411" s="140">
        <v>12</v>
      </c>
      <c r="C411" s="2">
        <v>2013.9580000000001</v>
      </c>
      <c r="D411" s="2">
        <v>396.64</v>
      </c>
      <c r="E411" s="6">
        <f t="shared" si="13"/>
        <v>1.6400000000000432</v>
      </c>
      <c r="F411" s="141">
        <f t="shared" si="12"/>
        <v>1.7940000000000169</v>
      </c>
    </row>
    <row r="412" spans="1:6" x14ac:dyDescent="0.25">
      <c r="A412" s="2">
        <v>2014</v>
      </c>
      <c r="B412" s="140">
        <v>1</v>
      </c>
      <c r="C412" s="2">
        <v>2014.0419999999999</v>
      </c>
      <c r="D412" s="2">
        <v>397.27</v>
      </c>
      <c r="E412" s="6">
        <f t="shared" si="13"/>
        <v>1.75</v>
      </c>
      <c r="F412" s="141">
        <f t="shared" si="12"/>
        <v>1.7740000000000009</v>
      </c>
    </row>
    <row r="413" spans="1:6" x14ac:dyDescent="0.25">
      <c r="A413" s="2">
        <v>2014</v>
      </c>
      <c r="B413" s="140">
        <v>2</v>
      </c>
      <c r="C413" s="2">
        <v>2014.125</v>
      </c>
      <c r="D413" s="2">
        <v>397.73</v>
      </c>
      <c r="E413" s="6">
        <f t="shared" si="13"/>
        <v>1.8799999999999955</v>
      </c>
      <c r="F413" s="141">
        <f t="shared" si="12"/>
        <v>1.7960000000000036</v>
      </c>
    </row>
    <row r="414" spans="1:6" x14ac:dyDescent="0.25">
      <c r="A414" s="2">
        <v>2014</v>
      </c>
      <c r="B414" s="140">
        <v>3</v>
      </c>
      <c r="C414" s="2">
        <v>2014.2080000000001</v>
      </c>
      <c r="D414" s="2">
        <v>398.03</v>
      </c>
      <c r="E414" s="6">
        <f t="shared" si="13"/>
        <v>1.839999999999975</v>
      </c>
      <c r="F414" s="141">
        <f t="shared" si="12"/>
        <v>1.8579999999999928</v>
      </c>
    </row>
    <row r="415" spans="1:6" x14ac:dyDescent="0.25">
      <c r="A415" s="2">
        <v>2014</v>
      </c>
      <c r="B415" s="140">
        <v>4</v>
      </c>
      <c r="C415" s="2">
        <v>2014.2919999999999</v>
      </c>
      <c r="D415" s="2">
        <v>398.39</v>
      </c>
      <c r="E415" s="6">
        <f t="shared" si="13"/>
        <v>1.8700000000000045</v>
      </c>
      <c r="F415" s="141">
        <f t="shared" si="12"/>
        <v>1.9139999999999986</v>
      </c>
    </row>
    <row r="416" spans="1:6" x14ac:dyDescent="0.25">
      <c r="A416" s="2">
        <v>2014</v>
      </c>
      <c r="B416" s="140">
        <v>5</v>
      </c>
      <c r="C416" s="2">
        <v>2014.375</v>
      </c>
      <c r="D416" s="2">
        <v>398.47</v>
      </c>
      <c r="E416" s="6">
        <f t="shared" si="13"/>
        <v>1.9499999999999886</v>
      </c>
      <c r="F416" s="141">
        <f t="shared" si="12"/>
        <v>1.9639999999999986</v>
      </c>
    </row>
    <row r="417" spans="1:6" x14ac:dyDescent="0.25">
      <c r="A417" s="2">
        <v>2014</v>
      </c>
      <c r="B417" s="149">
        <v>6</v>
      </c>
      <c r="C417" s="2">
        <v>2014.4580000000001</v>
      </c>
      <c r="D417" s="2">
        <v>397.5</v>
      </c>
      <c r="E417" s="6">
        <f t="shared" si="13"/>
        <v>2.0300000000000296</v>
      </c>
      <c r="F417" s="141">
        <f t="shared" si="12"/>
        <v>2.0500000000000114</v>
      </c>
    </row>
    <row r="418" spans="1:6" x14ac:dyDescent="0.25">
      <c r="A418" s="2">
        <v>2014</v>
      </c>
      <c r="B418" s="140">
        <v>7</v>
      </c>
      <c r="C418" s="2">
        <v>2014.5419999999999</v>
      </c>
      <c r="D418" s="2">
        <v>395.91</v>
      </c>
      <c r="E418" s="6">
        <f t="shared" si="13"/>
        <v>2.1299999999999955</v>
      </c>
      <c r="F418" s="141">
        <f t="shared" si="12"/>
        <v>2.1360000000000126</v>
      </c>
    </row>
    <row r="419" spans="1:6" x14ac:dyDescent="0.25">
      <c r="A419" s="2">
        <v>2014</v>
      </c>
      <c r="B419" s="140">
        <v>8</v>
      </c>
      <c r="C419" s="2">
        <v>2014.625</v>
      </c>
      <c r="D419" s="2">
        <v>394.8</v>
      </c>
      <c r="E419" s="6">
        <f t="shared" si="13"/>
        <v>2.2700000000000387</v>
      </c>
      <c r="F419" s="141">
        <f t="shared" si="12"/>
        <v>2.1800000000000068</v>
      </c>
    </row>
    <row r="420" spans="1:6" x14ac:dyDescent="0.25">
      <c r="A420" s="2">
        <v>2014</v>
      </c>
      <c r="B420" s="140">
        <v>9</v>
      </c>
      <c r="C420" s="2">
        <v>2014.7080000000001</v>
      </c>
      <c r="D420" s="2">
        <v>394.89</v>
      </c>
      <c r="E420" s="6">
        <f t="shared" si="13"/>
        <v>2.3000000000000114</v>
      </c>
      <c r="F420" s="141">
        <f t="shared" si="12"/>
        <v>2.2299999999999955</v>
      </c>
    </row>
    <row r="421" spans="1:6" x14ac:dyDescent="0.25">
      <c r="A421" s="2">
        <v>2014</v>
      </c>
      <c r="B421" s="140">
        <v>10</v>
      </c>
      <c r="C421" s="2">
        <v>2014.7919999999999</v>
      </c>
      <c r="D421" s="2">
        <v>396.15</v>
      </c>
      <c r="E421" s="6">
        <f t="shared" si="13"/>
        <v>2.1699999999999591</v>
      </c>
      <c r="F421" s="141">
        <f t="shared" si="12"/>
        <v>2.2459999999999924</v>
      </c>
    </row>
    <row r="422" spans="1:6" x14ac:dyDescent="0.25">
      <c r="A422" s="2">
        <v>2014</v>
      </c>
      <c r="B422" s="140">
        <v>11</v>
      </c>
      <c r="C422" s="2">
        <v>2014.875</v>
      </c>
      <c r="D422" s="2">
        <v>397.63</v>
      </c>
      <c r="E422" s="6">
        <f t="shared" si="13"/>
        <v>2.2799999999999727</v>
      </c>
      <c r="F422" s="141">
        <f t="shared" si="12"/>
        <v>2.1999999999999771</v>
      </c>
    </row>
    <row r="423" spans="1:6" x14ac:dyDescent="0.25">
      <c r="A423" s="2">
        <v>2014</v>
      </c>
      <c r="B423" s="140">
        <v>12</v>
      </c>
      <c r="C423" s="2">
        <v>2014.9580000000001</v>
      </c>
      <c r="D423" s="2">
        <v>398.59</v>
      </c>
      <c r="E423" s="6">
        <f t="shared" si="13"/>
        <v>2.2099999999999795</v>
      </c>
      <c r="F423" s="141">
        <f t="shared" si="12"/>
        <v>2.1919999999999731</v>
      </c>
    </row>
    <row r="424" spans="1:6" x14ac:dyDescent="0.25">
      <c r="A424" s="2">
        <v>2015</v>
      </c>
      <c r="B424" s="140">
        <v>1</v>
      </c>
      <c r="C424" s="2">
        <v>2015.0419999999999</v>
      </c>
      <c r="D424" s="2">
        <v>399.3</v>
      </c>
      <c r="E424" s="6">
        <f t="shared" si="13"/>
        <v>2.0399999999999636</v>
      </c>
      <c r="F424" s="141">
        <f t="shared" si="12"/>
        <v>2.2479999999999905</v>
      </c>
    </row>
    <row r="425" spans="1:6" x14ac:dyDescent="0.25">
      <c r="A425" s="2">
        <v>2015</v>
      </c>
      <c r="B425" s="140">
        <v>2</v>
      </c>
      <c r="C425" s="2">
        <v>2015.125</v>
      </c>
      <c r="D425" s="2">
        <v>399.86</v>
      </c>
      <c r="E425" s="6">
        <f t="shared" si="13"/>
        <v>2.2599999999999909</v>
      </c>
      <c r="F425" s="141">
        <f t="shared" si="12"/>
        <v>2.2959999999999923</v>
      </c>
    </row>
    <row r="426" spans="1:6" x14ac:dyDescent="0.25">
      <c r="A426" s="2">
        <v>2015</v>
      </c>
      <c r="B426" s="140">
        <v>3</v>
      </c>
      <c r="C426" s="2">
        <v>2015.2080000000001</v>
      </c>
      <c r="D426" s="2">
        <v>400.3</v>
      </c>
      <c r="E426" s="6">
        <f t="shared" si="13"/>
        <v>2.4500000000000455</v>
      </c>
      <c r="F426" s="141">
        <f t="shared" si="12"/>
        <v>2.4200000000000044</v>
      </c>
    </row>
    <row r="427" spans="1:6" x14ac:dyDescent="0.25">
      <c r="A427" s="2">
        <v>2015</v>
      </c>
      <c r="B427" s="140">
        <v>4</v>
      </c>
      <c r="C427" s="2">
        <v>2015.2919999999999</v>
      </c>
      <c r="D427" s="2">
        <v>400.69</v>
      </c>
      <c r="E427" s="6">
        <f t="shared" si="13"/>
        <v>2.5199999999999818</v>
      </c>
      <c r="F427" s="141">
        <f t="shared" si="12"/>
        <v>2.6240000000000121</v>
      </c>
    </row>
    <row r="428" spans="1:6" x14ac:dyDescent="0.25">
      <c r="A428" s="2">
        <v>2015</v>
      </c>
      <c r="B428" s="140">
        <v>5</v>
      </c>
      <c r="C428" s="2">
        <v>2015.375</v>
      </c>
      <c r="D428" s="2">
        <v>400.64</v>
      </c>
      <c r="E428" s="6">
        <f t="shared" si="13"/>
        <v>2.8300000000000409</v>
      </c>
      <c r="F428" s="141">
        <f t="shared" si="12"/>
        <v>2.7980000000000134</v>
      </c>
    </row>
    <row r="429" spans="1:6" x14ac:dyDescent="0.25">
      <c r="A429" s="2">
        <v>2015</v>
      </c>
      <c r="B429" s="149">
        <v>6</v>
      </c>
      <c r="C429" s="2">
        <v>2015.4580000000001</v>
      </c>
      <c r="D429" s="2">
        <v>399.78</v>
      </c>
      <c r="E429" s="6">
        <f t="shared" si="13"/>
        <v>3.0600000000000023</v>
      </c>
      <c r="F429" s="141">
        <f t="shared" si="12"/>
        <v>2.9620000000000006</v>
      </c>
    </row>
    <row r="430" spans="1:6" x14ac:dyDescent="0.25">
      <c r="A430" s="2">
        <v>2015</v>
      </c>
      <c r="B430" s="140">
        <v>7</v>
      </c>
      <c r="C430" s="2">
        <v>2015.5419999999999</v>
      </c>
      <c r="D430" s="2">
        <v>398.12</v>
      </c>
      <c r="E430" s="6">
        <f t="shared" si="13"/>
        <v>3.1299999999999955</v>
      </c>
      <c r="F430" s="141">
        <f t="shared" si="12"/>
        <v>3.1379999999999995</v>
      </c>
    </row>
    <row r="431" spans="1:6" x14ac:dyDescent="0.25">
      <c r="A431" s="2">
        <v>2015</v>
      </c>
      <c r="B431" s="140">
        <v>8</v>
      </c>
      <c r="C431" s="2">
        <v>2015.625</v>
      </c>
      <c r="D431" s="2">
        <v>396.84</v>
      </c>
      <c r="E431" s="6">
        <f t="shared" si="13"/>
        <v>3.2699999999999818</v>
      </c>
      <c r="F431" s="141">
        <f t="shared" si="12"/>
        <v>3.2759999999999989</v>
      </c>
    </row>
    <row r="432" spans="1:6" x14ac:dyDescent="0.25">
      <c r="A432" s="2">
        <v>2015</v>
      </c>
      <c r="B432" s="140">
        <v>9</v>
      </c>
      <c r="C432" s="2">
        <v>2015.7080000000001</v>
      </c>
      <c r="D432" s="2">
        <v>397.15</v>
      </c>
      <c r="E432" s="6">
        <f t="shared" si="13"/>
        <v>3.3999999999999773</v>
      </c>
      <c r="F432" s="141">
        <f t="shared" si="12"/>
        <v>3.380000000000007</v>
      </c>
    </row>
    <row r="433" spans="1:6" x14ac:dyDescent="0.25">
      <c r="A433" s="2">
        <v>2015</v>
      </c>
      <c r="B433" s="140">
        <v>10</v>
      </c>
      <c r="C433" s="2">
        <v>2015.7919999999999</v>
      </c>
      <c r="D433" s="2">
        <v>398.6</v>
      </c>
      <c r="E433" s="6">
        <f t="shared" si="13"/>
        <v>3.5200000000000387</v>
      </c>
      <c r="F433" s="141">
        <f t="shared" si="12"/>
        <v>3.4960000000000035</v>
      </c>
    </row>
    <row r="434" spans="1:6" x14ac:dyDescent="0.25">
      <c r="A434" s="2">
        <v>2015</v>
      </c>
      <c r="B434" s="140">
        <v>11</v>
      </c>
      <c r="C434" s="2">
        <v>2015.875</v>
      </c>
      <c r="D434" s="2">
        <v>400.15</v>
      </c>
      <c r="E434" s="6">
        <f t="shared" si="13"/>
        <v>3.5800000000000409</v>
      </c>
      <c r="F434" s="141">
        <f t="shared" si="12"/>
        <v>3.5800000000000067</v>
      </c>
    </row>
    <row r="435" spans="1:6" x14ac:dyDescent="0.25">
      <c r="A435" s="2">
        <v>2015</v>
      </c>
      <c r="B435" s="140">
        <v>12</v>
      </c>
      <c r="C435" s="2">
        <v>2015.9580000000001</v>
      </c>
      <c r="D435" s="2">
        <v>401.42</v>
      </c>
      <c r="E435" s="6">
        <f t="shared" si="13"/>
        <v>3.7099999999999795</v>
      </c>
      <c r="F435" s="141">
        <f t="shared" si="12"/>
        <v>3.6080000000000156</v>
      </c>
    </row>
    <row r="436" spans="1:6" x14ac:dyDescent="0.25">
      <c r="A436" s="2">
        <v>2016</v>
      </c>
      <c r="B436" s="140">
        <v>1</v>
      </c>
      <c r="C436" s="2">
        <v>2016.0419999999999</v>
      </c>
      <c r="D436" s="2">
        <v>402.36</v>
      </c>
      <c r="E436" s="6">
        <f t="shared" si="13"/>
        <v>3.6899999999999977</v>
      </c>
      <c r="F436" s="141">
        <f t="shared" si="12"/>
        <v>3.6120000000000005</v>
      </c>
    </row>
    <row r="437" spans="1:6" x14ac:dyDescent="0.25">
      <c r="A437" s="2">
        <v>2016</v>
      </c>
      <c r="B437" s="140">
        <v>2</v>
      </c>
      <c r="C437" s="2">
        <v>2016.125</v>
      </c>
      <c r="D437" s="2">
        <v>402.99</v>
      </c>
      <c r="E437" s="6">
        <f t="shared" si="13"/>
        <v>3.5400000000000205</v>
      </c>
      <c r="F437" s="141">
        <f t="shared" si="12"/>
        <v>3.5679999999999952</v>
      </c>
    </row>
    <row r="438" spans="1:6" x14ac:dyDescent="0.25">
      <c r="A438" s="2">
        <v>2016</v>
      </c>
      <c r="B438" s="140">
        <v>3</v>
      </c>
      <c r="C438" s="2">
        <v>2016.2080000000001</v>
      </c>
      <c r="D438" s="2">
        <v>403.57</v>
      </c>
      <c r="E438" s="6">
        <f t="shared" si="13"/>
        <v>3.5399999999999636</v>
      </c>
      <c r="F438" s="141">
        <f t="shared" si="12"/>
        <v>3.4259999999999993</v>
      </c>
    </row>
    <row r="439" spans="1:6" x14ac:dyDescent="0.25">
      <c r="A439" s="2">
        <v>2016</v>
      </c>
      <c r="B439" s="140">
        <v>4</v>
      </c>
      <c r="C439" s="2">
        <v>2016.2919999999999</v>
      </c>
      <c r="D439" s="2">
        <v>404.09</v>
      </c>
      <c r="E439" s="6">
        <f t="shared" si="13"/>
        <v>3.3600000000000136</v>
      </c>
      <c r="F439" s="141">
        <f t="shared" si="12"/>
        <v>3.2399999999999975</v>
      </c>
    </row>
    <row r="440" spans="1:6" x14ac:dyDescent="0.25">
      <c r="A440" s="2">
        <v>2016</v>
      </c>
      <c r="B440" s="140">
        <v>5</v>
      </c>
      <c r="C440" s="2">
        <v>2016.375</v>
      </c>
      <c r="D440" s="2">
        <v>404.16</v>
      </c>
      <c r="E440" s="6">
        <f t="shared" si="13"/>
        <v>3</v>
      </c>
      <c r="F440" s="141">
        <f t="shared" si="12"/>
        <v>3.0839999999999916</v>
      </c>
    </row>
    <row r="441" spans="1:6" x14ac:dyDescent="0.25">
      <c r="A441" s="2">
        <v>2016</v>
      </c>
      <c r="B441" s="149">
        <v>6</v>
      </c>
      <c r="C441" s="2">
        <v>2016.4580000000001</v>
      </c>
      <c r="D441" s="2">
        <v>403.36</v>
      </c>
      <c r="E441" s="6">
        <f t="shared" si="13"/>
        <v>2.7599999999999909</v>
      </c>
      <c r="F441" s="141">
        <f t="shared" si="12"/>
        <v>2.8860000000000015</v>
      </c>
    </row>
    <row r="442" spans="1:6" x14ac:dyDescent="0.25">
      <c r="A442" s="2">
        <v>2016</v>
      </c>
      <c r="B442" s="140">
        <v>7</v>
      </c>
      <c r="C442" s="2">
        <v>2016.5419999999999</v>
      </c>
      <c r="D442" s="2">
        <v>401.83</v>
      </c>
      <c r="E442" s="6">
        <f t="shared" si="13"/>
        <v>2.7599999999999909</v>
      </c>
      <c r="F442" s="141">
        <f t="shared" si="12"/>
        <v>2.6759999999999993</v>
      </c>
    </row>
    <row r="443" spans="1:6" x14ac:dyDescent="0.25">
      <c r="A443" s="2">
        <v>2016</v>
      </c>
      <c r="B443" s="140">
        <v>8</v>
      </c>
      <c r="C443" s="2">
        <v>2016.625</v>
      </c>
      <c r="D443" s="2">
        <v>400.53</v>
      </c>
      <c r="E443" s="6">
        <f t="shared" si="13"/>
        <v>2.5500000000000114</v>
      </c>
      <c r="F443" s="141">
        <f t="shared" si="12"/>
        <v>2.5479999999999903</v>
      </c>
    </row>
    <row r="444" spans="1:6" x14ac:dyDescent="0.25">
      <c r="A444" s="2">
        <v>2016</v>
      </c>
      <c r="B444" s="140">
        <v>9</v>
      </c>
      <c r="C444" s="2">
        <v>2016.7080000000001</v>
      </c>
      <c r="D444" s="2">
        <v>400.69</v>
      </c>
      <c r="E444" s="6">
        <f t="shared" si="13"/>
        <v>2.3100000000000023</v>
      </c>
      <c r="F444" s="141">
        <f t="shared" si="12"/>
        <v>2.4759999999999875</v>
      </c>
    </row>
    <row r="445" spans="1:6" x14ac:dyDescent="0.25">
      <c r="A445" s="2">
        <v>2016</v>
      </c>
      <c r="B445" s="140">
        <v>10</v>
      </c>
      <c r="C445" s="2">
        <v>2016.7919999999999</v>
      </c>
      <c r="D445" s="2">
        <v>402.14</v>
      </c>
      <c r="E445" s="6">
        <f t="shared" si="13"/>
        <v>2.3599999999999568</v>
      </c>
      <c r="F445" s="141">
        <f t="shared" si="12"/>
        <v>2.3479999999999905</v>
      </c>
    </row>
    <row r="446" spans="1:6" x14ac:dyDescent="0.25">
      <c r="A446" s="2">
        <v>2016</v>
      </c>
      <c r="B446" s="140">
        <v>11</v>
      </c>
      <c r="C446" s="2">
        <v>2016.875</v>
      </c>
      <c r="D446" s="2">
        <v>403.51</v>
      </c>
      <c r="E446" s="6">
        <f t="shared" si="13"/>
        <v>2.3999999999999773</v>
      </c>
      <c r="F446" s="141">
        <f>AVERAGE(E445:E447)</f>
        <v>2.293333333333313</v>
      </c>
    </row>
    <row r="447" spans="1:6" x14ac:dyDescent="0.25">
      <c r="A447" s="2">
        <v>2016</v>
      </c>
      <c r="B447" s="140">
        <v>12</v>
      </c>
      <c r="C447" s="2">
        <v>2016.9580000000001</v>
      </c>
      <c r="D447" s="2">
        <v>404.42</v>
      </c>
      <c r="E447" s="6">
        <f t="shared" si="13"/>
        <v>2.1200000000000045</v>
      </c>
    </row>
    <row r="448" spans="1:6" x14ac:dyDescent="0.25">
      <c r="A448" s="2">
        <v>2017</v>
      </c>
      <c r="B448" s="140">
        <v>1</v>
      </c>
      <c r="C448" s="2">
        <v>2017.0419999999999</v>
      </c>
      <c r="D448" s="2">
        <v>405.12</v>
      </c>
      <c r="E448" s="6"/>
    </row>
    <row r="449" spans="1:6" x14ac:dyDescent="0.25">
      <c r="A449" s="2">
        <v>2017</v>
      </c>
      <c r="B449" s="140">
        <v>2</v>
      </c>
      <c r="C449" s="2">
        <v>2017.125</v>
      </c>
      <c r="D449" s="2">
        <v>405.75</v>
      </c>
      <c r="E449" s="6"/>
    </row>
    <row r="450" spans="1:6" x14ac:dyDescent="0.25">
      <c r="A450" s="2">
        <v>2017</v>
      </c>
      <c r="B450" s="140">
        <v>3</v>
      </c>
      <c r="C450" s="2">
        <v>2017.2080000000001</v>
      </c>
      <c r="D450" s="2">
        <v>406.12</v>
      </c>
      <c r="E450" s="6"/>
    </row>
    <row r="451" spans="1:6" x14ac:dyDescent="0.25">
      <c r="A451" s="2">
        <v>2017</v>
      </c>
      <c r="B451" s="140">
        <v>4</v>
      </c>
      <c r="C451" s="2">
        <v>2017.2919999999999</v>
      </c>
      <c r="D451" s="2">
        <v>406.4</v>
      </c>
      <c r="E451" s="6"/>
    </row>
    <row r="452" spans="1:6" x14ac:dyDescent="0.25">
      <c r="A452" s="2">
        <v>2017</v>
      </c>
      <c r="B452" s="140">
        <v>5</v>
      </c>
      <c r="C452" s="2">
        <v>2017.375</v>
      </c>
      <c r="D452" s="2">
        <v>406.52</v>
      </c>
      <c r="E452" s="6"/>
    </row>
    <row r="453" spans="1:6" x14ac:dyDescent="0.25">
      <c r="A453" s="2">
        <v>2017</v>
      </c>
      <c r="B453" s="149">
        <v>6</v>
      </c>
      <c r="C453" s="2">
        <v>2017.4580000000001</v>
      </c>
      <c r="D453" s="2">
        <v>405.76</v>
      </c>
      <c r="E453" s="6"/>
    </row>
    <row r="454" spans="1:6" x14ac:dyDescent="0.25">
      <c r="A454" s="2">
        <v>2017</v>
      </c>
      <c r="B454" s="140">
        <v>7</v>
      </c>
      <c r="C454" s="2">
        <v>2017.5419999999999</v>
      </c>
      <c r="D454" s="2">
        <v>403.95</v>
      </c>
      <c r="E454" s="6"/>
      <c r="F454" s="2" t="s">
        <v>6</v>
      </c>
    </row>
    <row r="455" spans="1:6" x14ac:dyDescent="0.25">
      <c r="E455" s="6"/>
    </row>
    <row r="456" spans="1:6" x14ac:dyDescent="0.25">
      <c r="E456" s="6"/>
    </row>
    <row r="457" spans="1:6" x14ac:dyDescent="0.25">
      <c r="E457" s="6"/>
    </row>
    <row r="458" spans="1:6" x14ac:dyDescent="0.25">
      <c r="E458" s="6"/>
    </row>
    <row r="459" spans="1:6" x14ac:dyDescent="0.25">
      <c r="E459" s="6"/>
    </row>
    <row r="460" spans="1:6" x14ac:dyDescent="0.25">
      <c r="E460" s="6"/>
    </row>
    <row r="461" spans="1:6" x14ac:dyDescent="0.25">
      <c r="E461" s="6"/>
    </row>
    <row r="462" spans="1:6" x14ac:dyDescent="0.25">
      <c r="E462" s="6"/>
    </row>
    <row r="463" spans="1:6" x14ac:dyDescent="0.25">
      <c r="E463" s="6"/>
    </row>
    <row r="464" spans="1:6" x14ac:dyDescent="0.25">
      <c r="E464" s="6"/>
    </row>
    <row r="465" spans="5:5" x14ac:dyDescent="0.25">
      <c r="E465" s="6"/>
    </row>
    <row r="466" spans="5:5" x14ac:dyDescent="0.25">
      <c r="E466" s="6"/>
    </row>
    <row r="467" spans="5:5" x14ac:dyDescent="0.25">
      <c r="E467" s="6"/>
    </row>
    <row r="468" spans="5:5" x14ac:dyDescent="0.25">
      <c r="E468" s="6"/>
    </row>
    <row r="469" spans="5:5" x14ac:dyDescent="0.25">
      <c r="E469" s="6"/>
    </row>
    <row r="470" spans="5:5" x14ac:dyDescent="0.25">
      <c r="E470" s="6"/>
    </row>
    <row r="471" spans="5:5" x14ac:dyDescent="0.25">
      <c r="E471" s="6"/>
    </row>
    <row r="472" spans="5:5" x14ac:dyDescent="0.25">
      <c r="E472" s="6"/>
    </row>
    <row r="473" spans="5:5" x14ac:dyDescent="0.25">
      <c r="E473" s="6"/>
    </row>
    <row r="474" spans="5:5" x14ac:dyDescent="0.25">
      <c r="E474" s="6"/>
    </row>
    <row r="475" spans="5:5" x14ac:dyDescent="0.25">
      <c r="E475" s="6"/>
    </row>
    <row r="476" spans="5:5" x14ac:dyDescent="0.25">
      <c r="E476" s="6"/>
    </row>
    <row r="477" spans="5:5" x14ac:dyDescent="0.25">
      <c r="E477" s="6"/>
    </row>
    <row r="478" spans="5:5" x14ac:dyDescent="0.25">
      <c r="E478" s="6"/>
    </row>
    <row r="479" spans="5:5" x14ac:dyDescent="0.25">
      <c r="E479" s="6"/>
    </row>
    <row r="480" spans="5:5" x14ac:dyDescent="0.25">
      <c r="E480" s="6"/>
    </row>
    <row r="481" spans="5:5" x14ac:dyDescent="0.25">
      <c r="E481" s="6"/>
    </row>
    <row r="482" spans="5:5" x14ac:dyDescent="0.25">
      <c r="E482" s="6"/>
    </row>
    <row r="483" spans="5:5" x14ac:dyDescent="0.25">
      <c r="E483" s="6"/>
    </row>
    <row r="484" spans="5:5" x14ac:dyDescent="0.25">
      <c r="E484" s="6"/>
    </row>
    <row r="485" spans="5:5" x14ac:dyDescent="0.25">
      <c r="E485" s="6"/>
    </row>
    <row r="486" spans="5:5" x14ac:dyDescent="0.25">
      <c r="E486" s="6"/>
    </row>
    <row r="487" spans="5:5" x14ac:dyDescent="0.25">
      <c r="E487" s="6"/>
    </row>
    <row r="488" spans="5:5" x14ac:dyDescent="0.25">
      <c r="E488" s="6"/>
    </row>
    <row r="489" spans="5:5" x14ac:dyDescent="0.25">
      <c r="E489" s="6"/>
    </row>
    <row r="490" spans="5:5" x14ac:dyDescent="0.25">
      <c r="E490" s="6"/>
    </row>
    <row r="491" spans="5:5" x14ac:dyDescent="0.25">
      <c r="E491" s="6"/>
    </row>
    <row r="492" spans="5:5" x14ac:dyDescent="0.25">
      <c r="E492" s="6"/>
    </row>
    <row r="493" spans="5:5" x14ac:dyDescent="0.25">
      <c r="E493" s="6"/>
    </row>
    <row r="494" spans="5:5" x14ac:dyDescent="0.25">
      <c r="E494" s="6"/>
    </row>
    <row r="495" spans="5:5" x14ac:dyDescent="0.25">
      <c r="E495" s="6"/>
    </row>
    <row r="496" spans="5:5" x14ac:dyDescent="0.25">
      <c r="E496" s="6"/>
    </row>
    <row r="497" spans="5:5" x14ac:dyDescent="0.25">
      <c r="E497" s="6"/>
    </row>
    <row r="498" spans="5:5" x14ac:dyDescent="0.25">
      <c r="E498" s="6"/>
    </row>
    <row r="499" spans="5:5" x14ac:dyDescent="0.25">
      <c r="E499" s="6"/>
    </row>
    <row r="500" spans="5:5" x14ac:dyDescent="0.25">
      <c r="E500" s="6"/>
    </row>
    <row r="501" spans="5:5" x14ac:dyDescent="0.25">
      <c r="E501" s="6"/>
    </row>
    <row r="502" spans="5:5" x14ac:dyDescent="0.25">
      <c r="E502" s="6"/>
    </row>
    <row r="503" spans="5:5" x14ac:dyDescent="0.25">
      <c r="E503" s="6"/>
    </row>
    <row r="504" spans="5:5" x14ac:dyDescent="0.25">
      <c r="E504" s="6"/>
    </row>
    <row r="505" spans="5:5" x14ac:dyDescent="0.25">
      <c r="E505" s="6"/>
    </row>
    <row r="506" spans="5:5" x14ac:dyDescent="0.25">
      <c r="E506" s="6"/>
    </row>
    <row r="507" spans="5:5" x14ac:dyDescent="0.25">
      <c r="E507" s="6"/>
    </row>
    <row r="508" spans="5:5" x14ac:dyDescent="0.25">
      <c r="E508" s="6"/>
    </row>
    <row r="509" spans="5:5" x14ac:dyDescent="0.25">
      <c r="E509" s="6"/>
    </row>
    <row r="510" spans="5:5" x14ac:dyDescent="0.25">
      <c r="E510" s="6"/>
    </row>
    <row r="511" spans="5:5" x14ac:dyDescent="0.25">
      <c r="E511" s="6"/>
    </row>
    <row r="512" spans="5:5" x14ac:dyDescent="0.25">
      <c r="E512" s="6"/>
    </row>
    <row r="513" spans="5:5" x14ac:dyDescent="0.25">
      <c r="E513" s="6"/>
    </row>
    <row r="514" spans="5:5" x14ac:dyDescent="0.25">
      <c r="E514" s="6"/>
    </row>
    <row r="515" spans="5:5" x14ac:dyDescent="0.25">
      <c r="E515" s="6"/>
    </row>
    <row r="516" spans="5:5" x14ac:dyDescent="0.25">
      <c r="E516" s="6"/>
    </row>
    <row r="517" spans="5:5" x14ac:dyDescent="0.25">
      <c r="E517" s="6"/>
    </row>
    <row r="518" spans="5:5" x14ac:dyDescent="0.25">
      <c r="E518" s="6"/>
    </row>
    <row r="519" spans="5:5" x14ac:dyDescent="0.25">
      <c r="E519" s="6"/>
    </row>
    <row r="520" spans="5:5" x14ac:dyDescent="0.25">
      <c r="E520" s="6"/>
    </row>
    <row r="521" spans="5:5" x14ac:dyDescent="0.25">
      <c r="E521" s="6"/>
    </row>
    <row r="522" spans="5:5" x14ac:dyDescent="0.25">
      <c r="E522" s="6"/>
    </row>
    <row r="523" spans="5:5" x14ac:dyDescent="0.25">
      <c r="E523" s="6"/>
    </row>
    <row r="524" spans="5:5" x14ac:dyDescent="0.25">
      <c r="E524" s="6"/>
    </row>
    <row r="525" spans="5:5" x14ac:dyDescent="0.25">
      <c r="E525" s="6"/>
    </row>
    <row r="526" spans="5:5" x14ac:dyDescent="0.25">
      <c r="E526" s="6"/>
    </row>
    <row r="527" spans="5:5" x14ac:dyDescent="0.25">
      <c r="E527" s="6"/>
    </row>
    <row r="528" spans="5:5" x14ac:dyDescent="0.25">
      <c r="E528" s="6"/>
    </row>
    <row r="529" spans="5:5" x14ac:dyDescent="0.25">
      <c r="E529" s="6"/>
    </row>
    <row r="530" spans="5:5" x14ac:dyDescent="0.25">
      <c r="E530" s="6"/>
    </row>
    <row r="531" spans="5:5" x14ac:dyDescent="0.25">
      <c r="E531" s="6"/>
    </row>
    <row r="532" spans="5:5" x14ac:dyDescent="0.25">
      <c r="E532" s="6"/>
    </row>
    <row r="533" spans="5:5" x14ac:dyDescent="0.25">
      <c r="E533" s="6"/>
    </row>
    <row r="534" spans="5:5" x14ac:dyDescent="0.25">
      <c r="E534" s="6"/>
    </row>
    <row r="535" spans="5:5" x14ac:dyDescent="0.25">
      <c r="E535" s="6"/>
    </row>
    <row r="536" spans="5:5" x14ac:dyDescent="0.25">
      <c r="E536" s="6"/>
    </row>
    <row r="537" spans="5:5" x14ac:dyDescent="0.25">
      <c r="E537" s="6"/>
    </row>
    <row r="538" spans="5:5" x14ac:dyDescent="0.25">
      <c r="E538" s="6"/>
    </row>
    <row r="539" spans="5:5" x14ac:dyDescent="0.25">
      <c r="E539" s="6"/>
    </row>
    <row r="540" spans="5:5" x14ac:dyDescent="0.25">
      <c r="E540" s="6"/>
    </row>
    <row r="541" spans="5:5" x14ac:dyDescent="0.25">
      <c r="E541" s="6"/>
    </row>
    <row r="542" spans="5:5" x14ac:dyDescent="0.25">
      <c r="E542" s="6"/>
    </row>
    <row r="543" spans="5:5" x14ac:dyDescent="0.25">
      <c r="E543" s="6"/>
    </row>
    <row r="544" spans="5:5" x14ac:dyDescent="0.25">
      <c r="E544" s="6"/>
    </row>
    <row r="545" spans="5:5" x14ac:dyDescent="0.25">
      <c r="E545" s="6"/>
    </row>
    <row r="546" spans="5:5" x14ac:dyDescent="0.25">
      <c r="E546" s="6"/>
    </row>
    <row r="547" spans="5:5" x14ac:dyDescent="0.25">
      <c r="E547" s="6"/>
    </row>
    <row r="548" spans="5:5" x14ac:dyDescent="0.25">
      <c r="E548" s="6"/>
    </row>
    <row r="549" spans="5:5" x14ac:dyDescent="0.25">
      <c r="E549" s="6"/>
    </row>
    <row r="550" spans="5:5" x14ac:dyDescent="0.25">
      <c r="E550" s="6"/>
    </row>
    <row r="551" spans="5:5" x14ac:dyDescent="0.25">
      <c r="E551" s="6"/>
    </row>
    <row r="552" spans="5:5" x14ac:dyDescent="0.25">
      <c r="E552" s="6"/>
    </row>
    <row r="553" spans="5:5" x14ac:dyDescent="0.25">
      <c r="E553" s="6"/>
    </row>
    <row r="554" spans="5:5" x14ac:dyDescent="0.25">
      <c r="E554" s="6"/>
    </row>
    <row r="555" spans="5:5" x14ac:dyDescent="0.25">
      <c r="E555" s="6"/>
    </row>
    <row r="556" spans="5:5" x14ac:dyDescent="0.25">
      <c r="E556" s="6"/>
    </row>
    <row r="557" spans="5:5" x14ac:dyDescent="0.25">
      <c r="E557" s="6"/>
    </row>
    <row r="558" spans="5:5" x14ac:dyDescent="0.25">
      <c r="E558" s="6"/>
    </row>
    <row r="559" spans="5:5" x14ac:dyDescent="0.25">
      <c r="E559" s="6"/>
    </row>
    <row r="560" spans="5:5" x14ac:dyDescent="0.25">
      <c r="E560" s="6"/>
    </row>
    <row r="561" spans="5:5" x14ac:dyDescent="0.25">
      <c r="E561" s="6"/>
    </row>
    <row r="562" spans="5:5" x14ac:dyDescent="0.25">
      <c r="E562" s="6"/>
    </row>
    <row r="563" spans="5:5" x14ac:dyDescent="0.25">
      <c r="E563" s="6"/>
    </row>
    <row r="564" spans="5:5" x14ac:dyDescent="0.25">
      <c r="E564" s="6"/>
    </row>
    <row r="565" spans="5:5" x14ac:dyDescent="0.25">
      <c r="E565" s="6"/>
    </row>
    <row r="566" spans="5:5" x14ac:dyDescent="0.25">
      <c r="E566" s="6"/>
    </row>
    <row r="567" spans="5:5" x14ac:dyDescent="0.25">
      <c r="E567" s="6"/>
    </row>
    <row r="568" spans="5:5" x14ac:dyDescent="0.25">
      <c r="E568" s="6"/>
    </row>
    <row r="569" spans="5:5" x14ac:dyDescent="0.25">
      <c r="E569" s="6"/>
    </row>
    <row r="570" spans="5:5" x14ac:dyDescent="0.25">
      <c r="E570" s="6"/>
    </row>
    <row r="571" spans="5:5" x14ac:dyDescent="0.25">
      <c r="E571" s="6"/>
    </row>
    <row r="572" spans="5:5" x14ac:dyDescent="0.25">
      <c r="E572" s="6"/>
    </row>
    <row r="573" spans="5:5" x14ac:dyDescent="0.25">
      <c r="E573" s="6"/>
    </row>
    <row r="574" spans="5:5" x14ac:dyDescent="0.25">
      <c r="E574" s="6"/>
    </row>
    <row r="575" spans="5:5" x14ac:dyDescent="0.25">
      <c r="E575" s="6"/>
    </row>
    <row r="576" spans="5:5" x14ac:dyDescent="0.25">
      <c r="E576" s="6"/>
    </row>
    <row r="577" spans="5:5" x14ac:dyDescent="0.25">
      <c r="E577" s="6"/>
    </row>
    <row r="578" spans="5:5" x14ac:dyDescent="0.25">
      <c r="E578" s="6"/>
    </row>
    <row r="579" spans="5:5" x14ac:dyDescent="0.25">
      <c r="E579" s="6"/>
    </row>
    <row r="580" spans="5:5" x14ac:dyDescent="0.25">
      <c r="E580" s="6"/>
    </row>
    <row r="581" spans="5:5" x14ac:dyDescent="0.25">
      <c r="E581" s="6"/>
    </row>
    <row r="582" spans="5:5" x14ac:dyDescent="0.25">
      <c r="E582" s="6"/>
    </row>
    <row r="583" spans="5:5" x14ac:dyDescent="0.25">
      <c r="E583" s="6"/>
    </row>
    <row r="584" spans="5:5" x14ac:dyDescent="0.25">
      <c r="E584" s="6"/>
    </row>
    <row r="585" spans="5:5" x14ac:dyDescent="0.25">
      <c r="E585" s="6"/>
    </row>
    <row r="586" spans="5:5" x14ac:dyDescent="0.25">
      <c r="E586" s="6"/>
    </row>
    <row r="587" spans="5:5" x14ac:dyDescent="0.25">
      <c r="E587" s="6"/>
    </row>
    <row r="588" spans="5:5" x14ac:dyDescent="0.25">
      <c r="E588" s="6"/>
    </row>
    <row r="589" spans="5:5" x14ac:dyDescent="0.25">
      <c r="E589" s="6"/>
    </row>
    <row r="590" spans="5:5" x14ac:dyDescent="0.25">
      <c r="E590" s="6"/>
    </row>
    <row r="591" spans="5:5" x14ac:dyDescent="0.25">
      <c r="E591" s="6"/>
    </row>
    <row r="592" spans="5:5" x14ac:dyDescent="0.25">
      <c r="E592" s="6"/>
    </row>
    <row r="593" spans="5:5" x14ac:dyDescent="0.25">
      <c r="E593" s="6"/>
    </row>
    <row r="594" spans="5:5" x14ac:dyDescent="0.25">
      <c r="E594" s="6"/>
    </row>
    <row r="595" spans="5:5" x14ac:dyDescent="0.25">
      <c r="E595" s="6"/>
    </row>
    <row r="596" spans="5:5" x14ac:dyDescent="0.25">
      <c r="E596" s="6"/>
    </row>
    <row r="597" spans="5:5" x14ac:dyDescent="0.25">
      <c r="E597" s="6"/>
    </row>
    <row r="598" spans="5:5" x14ac:dyDescent="0.25">
      <c r="E598" s="6"/>
    </row>
    <row r="599" spans="5:5" x14ac:dyDescent="0.25">
      <c r="E599" s="6"/>
    </row>
    <row r="600" spans="5:5" x14ac:dyDescent="0.25">
      <c r="E600" s="6"/>
    </row>
    <row r="601" spans="5:5" x14ac:dyDescent="0.25">
      <c r="E601" s="6"/>
    </row>
    <row r="602" spans="5:5" x14ac:dyDescent="0.25">
      <c r="E602" s="6"/>
    </row>
    <row r="603" spans="5:5" x14ac:dyDescent="0.25">
      <c r="E603" s="6"/>
    </row>
    <row r="604" spans="5:5" x14ac:dyDescent="0.25">
      <c r="E604" s="6"/>
    </row>
    <row r="605" spans="5:5" x14ac:dyDescent="0.25">
      <c r="E605" s="6"/>
    </row>
    <row r="606" spans="5:5" x14ac:dyDescent="0.25">
      <c r="E606" s="6"/>
    </row>
    <row r="607" spans="5:5" x14ac:dyDescent="0.25">
      <c r="E607" s="6"/>
    </row>
    <row r="608" spans="5:5" x14ac:dyDescent="0.25">
      <c r="E608" s="6"/>
    </row>
    <row r="609" spans="5:5" x14ac:dyDescent="0.25">
      <c r="E609" s="6"/>
    </row>
    <row r="610" spans="5:5" x14ac:dyDescent="0.25">
      <c r="E610" s="6"/>
    </row>
    <row r="611" spans="5:5" x14ac:dyDescent="0.25">
      <c r="E611" s="6"/>
    </row>
    <row r="612" spans="5:5" x14ac:dyDescent="0.25">
      <c r="E612" s="6"/>
    </row>
    <row r="613" spans="5:5" x14ac:dyDescent="0.25">
      <c r="E613" s="6"/>
    </row>
    <row r="614" spans="5:5" x14ac:dyDescent="0.25">
      <c r="E614" s="6"/>
    </row>
    <row r="615" spans="5:5" x14ac:dyDescent="0.25">
      <c r="E615" s="6"/>
    </row>
    <row r="616" spans="5:5" x14ac:dyDescent="0.25">
      <c r="E616" s="6"/>
    </row>
    <row r="617" spans="5:5" x14ac:dyDescent="0.25">
      <c r="E617" s="6"/>
    </row>
    <row r="618" spans="5:5" x14ac:dyDescent="0.25">
      <c r="E618" s="6"/>
    </row>
    <row r="619" spans="5:5" x14ac:dyDescent="0.25">
      <c r="E619" s="6"/>
    </row>
    <row r="620" spans="5:5" x14ac:dyDescent="0.25">
      <c r="E620" s="6"/>
    </row>
    <row r="621" spans="5:5" x14ac:dyDescent="0.25">
      <c r="E621" s="6"/>
    </row>
    <row r="622" spans="5:5" x14ac:dyDescent="0.25">
      <c r="E622" s="6"/>
    </row>
    <row r="623" spans="5:5" x14ac:dyDescent="0.25">
      <c r="E623" s="6"/>
    </row>
    <row r="624" spans="5:5" x14ac:dyDescent="0.25">
      <c r="E624" s="6"/>
    </row>
    <row r="625" spans="5:5" x14ac:dyDescent="0.25">
      <c r="E625" s="6"/>
    </row>
    <row r="626" spans="5:5" x14ac:dyDescent="0.25">
      <c r="E626" s="6"/>
    </row>
    <row r="627" spans="5:5" x14ac:dyDescent="0.25">
      <c r="E627" s="6"/>
    </row>
    <row r="628" spans="5:5" x14ac:dyDescent="0.25">
      <c r="E628" s="6"/>
    </row>
    <row r="629" spans="5:5" x14ac:dyDescent="0.25">
      <c r="E629" s="6"/>
    </row>
    <row r="630" spans="5:5" x14ac:dyDescent="0.25">
      <c r="E630" s="6"/>
    </row>
    <row r="631" spans="5:5" x14ac:dyDescent="0.25">
      <c r="E631" s="6"/>
    </row>
    <row r="632" spans="5:5" x14ac:dyDescent="0.25">
      <c r="E632" s="6"/>
    </row>
    <row r="633" spans="5:5" x14ac:dyDescent="0.25">
      <c r="E633" s="6"/>
    </row>
    <row r="634" spans="5:5" x14ac:dyDescent="0.25">
      <c r="E634" s="6"/>
    </row>
    <row r="635" spans="5:5" x14ac:dyDescent="0.25">
      <c r="E635" s="6"/>
    </row>
    <row r="636" spans="5:5" x14ac:dyDescent="0.25">
      <c r="E636" s="6"/>
    </row>
    <row r="637" spans="5:5" x14ac:dyDescent="0.25">
      <c r="E637" s="6"/>
    </row>
    <row r="638" spans="5:5" x14ac:dyDescent="0.25">
      <c r="E638" s="6"/>
    </row>
    <row r="639" spans="5:5" x14ac:dyDescent="0.25">
      <c r="E639" s="6"/>
    </row>
    <row r="640" spans="5:5" x14ac:dyDescent="0.25">
      <c r="E640" s="6"/>
    </row>
    <row r="641" spans="5:5" x14ac:dyDescent="0.25">
      <c r="E641" s="6"/>
    </row>
    <row r="642" spans="5:5" x14ac:dyDescent="0.25">
      <c r="E642" s="6"/>
    </row>
    <row r="643" spans="5:5" x14ac:dyDescent="0.25">
      <c r="E643" s="6"/>
    </row>
    <row r="644" spans="5:5" x14ac:dyDescent="0.25">
      <c r="E644" s="6"/>
    </row>
    <row r="645" spans="5:5" x14ac:dyDescent="0.25">
      <c r="E645" s="6"/>
    </row>
    <row r="646" spans="5:5" x14ac:dyDescent="0.25">
      <c r="E646" s="6"/>
    </row>
    <row r="647" spans="5:5" x14ac:dyDescent="0.25">
      <c r="E647" s="6"/>
    </row>
    <row r="648" spans="5:5" x14ac:dyDescent="0.25">
      <c r="E648" s="6"/>
    </row>
    <row r="649" spans="5:5" x14ac:dyDescent="0.25">
      <c r="E649" s="6"/>
    </row>
    <row r="650" spans="5:5" x14ac:dyDescent="0.25">
      <c r="E650" s="6"/>
    </row>
    <row r="651" spans="5:5" x14ac:dyDescent="0.25">
      <c r="E651" s="6"/>
    </row>
    <row r="652" spans="5:5" x14ac:dyDescent="0.25">
      <c r="E652" s="6"/>
    </row>
    <row r="653" spans="5:5" x14ac:dyDescent="0.25">
      <c r="E653" s="6"/>
    </row>
    <row r="654" spans="5:5" x14ac:dyDescent="0.25">
      <c r="E654" s="6"/>
    </row>
    <row r="655" spans="5:5" x14ac:dyDescent="0.25">
      <c r="E655" s="6"/>
    </row>
    <row r="656" spans="5:5" x14ac:dyDescent="0.25">
      <c r="E656" s="6"/>
    </row>
    <row r="657" spans="5:5" x14ac:dyDescent="0.25">
      <c r="E657" s="6"/>
    </row>
    <row r="658" spans="5:5" x14ac:dyDescent="0.25">
      <c r="E658" s="6"/>
    </row>
    <row r="659" spans="5:5" x14ac:dyDescent="0.25">
      <c r="E659" s="6"/>
    </row>
    <row r="660" spans="5:5" x14ac:dyDescent="0.25">
      <c r="E660" s="6"/>
    </row>
    <row r="661" spans="5:5" x14ac:dyDescent="0.25">
      <c r="E661" s="6"/>
    </row>
    <row r="662" spans="5:5" x14ac:dyDescent="0.25">
      <c r="E662" s="6"/>
    </row>
    <row r="663" spans="5:5" x14ac:dyDescent="0.25">
      <c r="E663" s="6"/>
    </row>
    <row r="664" spans="5:5" x14ac:dyDescent="0.25">
      <c r="E664" s="6"/>
    </row>
    <row r="665" spans="5:5" x14ac:dyDescent="0.25">
      <c r="E665" s="6"/>
    </row>
    <row r="666" spans="5:5" x14ac:dyDescent="0.25">
      <c r="E666" s="6"/>
    </row>
    <row r="667" spans="5:5" x14ac:dyDescent="0.25">
      <c r="E667" s="6"/>
    </row>
    <row r="668" spans="5:5" x14ac:dyDescent="0.25">
      <c r="E668" s="6"/>
    </row>
    <row r="669" spans="5:5" x14ac:dyDescent="0.25">
      <c r="E669" s="6"/>
    </row>
    <row r="670" spans="5:5" x14ac:dyDescent="0.25">
      <c r="E670" s="6"/>
    </row>
    <row r="671" spans="5:5" x14ac:dyDescent="0.25">
      <c r="E671" s="6"/>
    </row>
    <row r="672" spans="5:5" x14ac:dyDescent="0.25">
      <c r="E672" s="6"/>
    </row>
    <row r="673" spans="5:5" x14ac:dyDescent="0.25">
      <c r="E673" s="6"/>
    </row>
    <row r="674" spans="5:5" x14ac:dyDescent="0.25">
      <c r="E674" s="6"/>
    </row>
    <row r="675" spans="5:5" x14ac:dyDescent="0.25">
      <c r="E675" s="6"/>
    </row>
    <row r="676" spans="5:5" x14ac:dyDescent="0.25">
      <c r="E676" s="6"/>
    </row>
    <row r="677" spans="5:5" x14ac:dyDescent="0.25">
      <c r="E677" s="6"/>
    </row>
    <row r="678" spans="5:5" x14ac:dyDescent="0.25">
      <c r="E678" s="6"/>
    </row>
    <row r="679" spans="5:5" x14ac:dyDescent="0.25">
      <c r="E679" s="6"/>
    </row>
    <row r="680" spans="5:5" x14ac:dyDescent="0.25">
      <c r="E680" s="6"/>
    </row>
    <row r="681" spans="5:5" x14ac:dyDescent="0.25">
      <c r="E681" s="6"/>
    </row>
    <row r="682" spans="5:5" x14ac:dyDescent="0.25">
      <c r="E682" s="6"/>
    </row>
    <row r="683" spans="5:5" x14ac:dyDescent="0.25">
      <c r="E683" s="6"/>
    </row>
    <row r="684" spans="5:5" x14ac:dyDescent="0.25">
      <c r="E684" s="6"/>
    </row>
    <row r="685" spans="5:5" x14ac:dyDescent="0.25">
      <c r="E685" s="6"/>
    </row>
    <row r="686" spans="5:5" x14ac:dyDescent="0.25">
      <c r="E686" s="6"/>
    </row>
    <row r="687" spans="5:5" x14ac:dyDescent="0.25">
      <c r="E687" s="6"/>
    </row>
    <row r="688" spans="5:5" x14ac:dyDescent="0.25">
      <c r="E688" s="6"/>
    </row>
    <row r="689" spans="5:5" x14ac:dyDescent="0.25">
      <c r="E689" s="6"/>
    </row>
    <row r="690" spans="5:5" x14ac:dyDescent="0.25">
      <c r="E690" s="6"/>
    </row>
    <row r="691" spans="5:5" x14ac:dyDescent="0.25">
      <c r="E691" s="6"/>
    </row>
    <row r="692" spans="5:5" x14ac:dyDescent="0.25">
      <c r="E692" s="6"/>
    </row>
    <row r="693" spans="5:5" x14ac:dyDescent="0.25">
      <c r="E693" s="6"/>
    </row>
    <row r="694" spans="5:5" x14ac:dyDescent="0.25">
      <c r="E694" s="6"/>
    </row>
    <row r="695" spans="5:5" x14ac:dyDescent="0.25">
      <c r="E695" s="6"/>
    </row>
    <row r="696" spans="5:5" x14ac:dyDescent="0.25">
      <c r="E696" s="6"/>
    </row>
    <row r="697" spans="5:5" x14ac:dyDescent="0.25">
      <c r="E697" s="6"/>
    </row>
    <row r="698" spans="5:5" x14ac:dyDescent="0.25">
      <c r="E698" s="6"/>
    </row>
    <row r="699" spans="5:5" x14ac:dyDescent="0.25">
      <c r="E699" s="6"/>
    </row>
    <row r="700" spans="5:5" x14ac:dyDescent="0.25">
      <c r="E700" s="6"/>
    </row>
    <row r="701" spans="5:5" x14ac:dyDescent="0.25">
      <c r="E701" s="6"/>
    </row>
    <row r="702" spans="5:5" x14ac:dyDescent="0.25">
      <c r="E702" s="6"/>
    </row>
    <row r="703" spans="5:5" x14ac:dyDescent="0.25">
      <c r="E703" s="6"/>
    </row>
    <row r="704" spans="5:5" x14ac:dyDescent="0.25">
      <c r="E704" s="6"/>
    </row>
    <row r="705" spans="5:5" x14ac:dyDescent="0.25">
      <c r="E705" s="6"/>
    </row>
    <row r="706" spans="5:5" x14ac:dyDescent="0.25">
      <c r="E706" s="6"/>
    </row>
    <row r="707" spans="5:5" x14ac:dyDescent="0.25">
      <c r="E707" s="6"/>
    </row>
    <row r="708" spans="5:5" x14ac:dyDescent="0.25">
      <c r="E708" s="6"/>
    </row>
    <row r="709" spans="5:5" x14ac:dyDescent="0.25">
      <c r="E709" s="6"/>
    </row>
    <row r="710" spans="5:5" x14ac:dyDescent="0.25">
      <c r="E710" s="6"/>
    </row>
    <row r="711" spans="5:5" x14ac:dyDescent="0.25">
      <c r="E711" s="6"/>
    </row>
    <row r="712" spans="5:5" x14ac:dyDescent="0.25">
      <c r="E712" s="6"/>
    </row>
    <row r="713" spans="5:5" x14ac:dyDescent="0.25">
      <c r="E713" s="6"/>
    </row>
    <row r="714" spans="5:5" x14ac:dyDescent="0.25">
      <c r="E714" s="6"/>
    </row>
    <row r="715" spans="5:5" x14ac:dyDescent="0.25">
      <c r="E715" s="6"/>
    </row>
    <row r="716" spans="5:5" x14ac:dyDescent="0.25">
      <c r="E716" s="6"/>
    </row>
    <row r="717" spans="5:5" x14ac:dyDescent="0.25">
      <c r="E717" s="6"/>
    </row>
    <row r="718" spans="5:5" x14ac:dyDescent="0.25">
      <c r="E718" s="6"/>
    </row>
    <row r="719" spans="5:5" x14ac:dyDescent="0.25">
      <c r="E719" s="6"/>
    </row>
    <row r="720" spans="5:5" x14ac:dyDescent="0.25">
      <c r="E720" s="6"/>
    </row>
    <row r="721" spans="5:5" x14ac:dyDescent="0.25">
      <c r="E721" s="6"/>
    </row>
    <row r="722" spans="5:5" x14ac:dyDescent="0.25">
      <c r="E722" s="6"/>
    </row>
    <row r="723" spans="5:5" x14ac:dyDescent="0.25">
      <c r="E723" s="6"/>
    </row>
    <row r="724" spans="5:5" x14ac:dyDescent="0.25">
      <c r="E724" s="6"/>
    </row>
    <row r="725" spans="5:5" x14ac:dyDescent="0.25">
      <c r="E725" s="6"/>
    </row>
    <row r="726" spans="5:5" x14ac:dyDescent="0.25">
      <c r="E726" s="6"/>
    </row>
    <row r="727" spans="5:5" x14ac:dyDescent="0.25">
      <c r="E727" s="6"/>
    </row>
    <row r="728" spans="5:5" x14ac:dyDescent="0.25">
      <c r="E728" s="6"/>
    </row>
    <row r="729" spans="5:5" x14ac:dyDescent="0.25">
      <c r="E729" s="6"/>
    </row>
    <row r="730" spans="5:5" x14ac:dyDescent="0.25">
      <c r="E730" s="6"/>
    </row>
    <row r="731" spans="5:5" x14ac:dyDescent="0.25">
      <c r="E731" s="6"/>
    </row>
    <row r="732" spans="5:5" x14ac:dyDescent="0.25">
      <c r="E732" s="6"/>
    </row>
    <row r="733" spans="5:5" x14ac:dyDescent="0.25">
      <c r="E733" s="6"/>
    </row>
    <row r="734" spans="5:5" x14ac:dyDescent="0.25">
      <c r="E734" s="6"/>
    </row>
    <row r="735" spans="5:5" x14ac:dyDescent="0.25">
      <c r="E735" s="6"/>
    </row>
    <row r="736" spans="5:5" x14ac:dyDescent="0.25">
      <c r="E736" s="6"/>
    </row>
    <row r="737" spans="5:5" x14ac:dyDescent="0.25">
      <c r="E737" s="6"/>
    </row>
    <row r="738" spans="5:5" x14ac:dyDescent="0.25">
      <c r="E738" s="6"/>
    </row>
    <row r="739" spans="5:5" x14ac:dyDescent="0.25">
      <c r="E739" s="6"/>
    </row>
    <row r="740" spans="5:5" x14ac:dyDescent="0.25">
      <c r="E740" s="6"/>
    </row>
    <row r="741" spans="5:5" x14ac:dyDescent="0.25">
      <c r="E741" s="6"/>
    </row>
    <row r="742" spans="5:5" x14ac:dyDescent="0.25">
      <c r="E742" s="6"/>
    </row>
    <row r="743" spans="5:5" x14ac:dyDescent="0.25">
      <c r="E743" s="6"/>
    </row>
    <row r="744" spans="5:5" x14ac:dyDescent="0.25">
      <c r="E744" s="6"/>
    </row>
    <row r="745" spans="5:5" x14ac:dyDescent="0.25">
      <c r="E745" s="6"/>
    </row>
  </sheetData>
  <sheetProtection selectLockedCells="1" selectUnlockedCells="1"/>
  <hyperlinks>
    <hyperlink ref="B1" r:id="rId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2"/>
  <headerFooter alignWithMargins="0">
    <oddHeader>&amp;C&amp;"Times New Roman,Normal"&amp;12&amp;A</oddHeader>
    <oddFooter>&amp;C&amp;"Times New Roman,Normal"&amp;12Page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9" tint="0.39997558519241921"/>
  </sheetPr>
  <dimension ref="B1:AD58"/>
  <sheetViews>
    <sheetView zoomScale="70" zoomScaleNormal="70" workbookViewId="0">
      <selection activeCell="AC40" sqref="AC40"/>
    </sheetView>
  </sheetViews>
  <sheetFormatPr baseColWidth="10" defaultColWidth="7.6640625" defaultRowHeight="13.2" x14ac:dyDescent="0.25"/>
  <cols>
    <col min="1" max="1" width="7.6640625" style="2"/>
    <col min="2" max="2" width="9.109375" style="2" bestFit="1" customWidth="1"/>
    <col min="3" max="3" width="13.33203125" style="2" customWidth="1"/>
    <col min="4" max="27" width="7.6640625" style="2"/>
    <col min="28" max="28" width="11.109375" style="2" customWidth="1"/>
    <col min="29" max="29" width="7.6640625" style="2"/>
    <col min="30" max="30" width="12.109375" style="2" customWidth="1"/>
    <col min="31" max="16384" width="7.6640625" style="2"/>
  </cols>
  <sheetData>
    <row r="1" spans="2:30" ht="24.6" x14ac:dyDescent="0.4">
      <c r="C1" s="150" t="s">
        <v>27</v>
      </c>
      <c r="X1" s="33" t="s">
        <v>28</v>
      </c>
    </row>
    <row r="2" spans="2:30" x14ac:dyDescent="0.25">
      <c r="D2" s="14" t="s">
        <v>12</v>
      </c>
    </row>
    <row r="3" spans="2:30" ht="14.4" x14ac:dyDescent="0.3">
      <c r="AB3" s="105" t="s">
        <v>32</v>
      </c>
      <c r="AC3" s="106" t="s">
        <v>31</v>
      </c>
      <c r="AD3" s="106" t="s">
        <v>30</v>
      </c>
    </row>
    <row r="4" spans="2:30" ht="15.6" x14ac:dyDescent="0.3">
      <c r="B4" s="15" t="s">
        <v>0</v>
      </c>
      <c r="C4" s="16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7" t="s">
        <v>22</v>
      </c>
      <c r="M4" s="17" t="s">
        <v>23</v>
      </c>
      <c r="N4" s="17" t="s">
        <v>24</v>
      </c>
      <c r="AB4" s="109">
        <v>1.1237199999999998</v>
      </c>
      <c r="AC4" s="92">
        <v>-45</v>
      </c>
      <c r="AD4" s="92">
        <v>1.0731525999999998</v>
      </c>
    </row>
    <row r="5" spans="2:30" ht="14.4" x14ac:dyDescent="0.3">
      <c r="B5" s="3">
        <v>1975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AB5" s="34"/>
      <c r="AC5" s="92">
        <v>-40</v>
      </c>
      <c r="AD5" s="92">
        <v>1.0787711999999998</v>
      </c>
    </row>
    <row r="6" spans="2:30" ht="14.4" x14ac:dyDescent="0.3">
      <c r="B6" s="3">
        <v>1976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AB6" s="34"/>
      <c r="AC6" s="92">
        <v>-35</v>
      </c>
      <c r="AD6" s="92">
        <v>1.0843897999999998</v>
      </c>
    </row>
    <row r="7" spans="2:30" ht="14.4" x14ac:dyDescent="0.3">
      <c r="B7" s="3">
        <v>1977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AB7" s="34"/>
      <c r="AC7" s="92">
        <v>-30</v>
      </c>
      <c r="AD7" s="92">
        <v>1.0900083999999999</v>
      </c>
    </row>
    <row r="8" spans="2:30" ht="14.4" x14ac:dyDescent="0.3">
      <c r="B8" s="18">
        <v>1978</v>
      </c>
      <c r="C8" s="19">
        <f>AVERAGE(D8:N8)</f>
        <v>-7.4909999999999997</v>
      </c>
      <c r="D8" s="3">
        <v>-7.4939999999999998</v>
      </c>
      <c r="E8" s="3"/>
      <c r="F8" s="3"/>
      <c r="G8" s="3"/>
      <c r="H8" s="3">
        <v>-7.4880000000000004</v>
      </c>
      <c r="I8" s="3"/>
      <c r="J8" s="3"/>
      <c r="K8" s="3"/>
      <c r="L8" s="3"/>
      <c r="M8" s="3"/>
      <c r="N8" s="3"/>
      <c r="AB8" s="34"/>
      <c r="AC8" s="92">
        <v>-28</v>
      </c>
      <c r="AD8" s="92">
        <v>1.0922558399999998</v>
      </c>
    </row>
    <row r="9" spans="2:30" ht="14.4" x14ac:dyDescent="0.3">
      <c r="B9" s="18">
        <v>1979</v>
      </c>
      <c r="C9" s="19">
        <f t="shared" ref="C9:C38" si="0">AVERAGE(D9:N9)</f>
        <v>-7.5629999999999997</v>
      </c>
      <c r="D9" s="3">
        <v>-7.4749999999999996</v>
      </c>
      <c r="E9" s="3"/>
      <c r="F9" s="3"/>
      <c r="G9" s="3"/>
      <c r="H9" s="3">
        <v>-7.5209999999999999</v>
      </c>
      <c r="I9" s="3"/>
      <c r="J9" s="3"/>
      <c r="K9" s="3"/>
      <c r="L9" s="3">
        <v>-7.6929999999999996</v>
      </c>
      <c r="M9" s="3"/>
      <c r="N9" s="3"/>
      <c r="AB9" s="34"/>
      <c r="AC9" s="92">
        <v>-25</v>
      </c>
      <c r="AD9" s="92">
        <v>1.0956269999999999</v>
      </c>
    </row>
    <row r="10" spans="2:30" ht="14.4" x14ac:dyDescent="0.3">
      <c r="B10" s="18">
        <v>1980</v>
      </c>
      <c r="C10" s="19">
        <f t="shared" si="0"/>
        <v>-7.6146666666666674</v>
      </c>
      <c r="D10" s="3">
        <v>-7.5449999999999999</v>
      </c>
      <c r="E10" s="3"/>
      <c r="F10" s="3"/>
      <c r="G10" s="3"/>
      <c r="H10" s="3">
        <v>-7.6029999999999998</v>
      </c>
      <c r="I10" s="3"/>
      <c r="J10" s="3"/>
      <c r="K10" s="3"/>
      <c r="L10" s="3">
        <v>-7.6959999999999997</v>
      </c>
      <c r="M10" s="3"/>
      <c r="N10" s="3"/>
      <c r="AB10" s="34"/>
      <c r="AC10" s="92">
        <v>-23</v>
      </c>
      <c r="AD10" s="92">
        <v>1.0978744399999998</v>
      </c>
    </row>
    <row r="11" spans="2:30" ht="14.4" x14ac:dyDescent="0.3">
      <c r="B11" s="18">
        <v>1981</v>
      </c>
      <c r="C11" s="19">
        <f t="shared" si="0"/>
        <v>-7.6118000000000006</v>
      </c>
      <c r="D11" s="3">
        <v>-7.5579999999999998</v>
      </c>
      <c r="E11" s="3"/>
      <c r="F11" s="3"/>
      <c r="G11" s="3"/>
      <c r="H11" s="3">
        <v>-7.5880000000000001</v>
      </c>
      <c r="I11" s="3">
        <v>-7.6029999999999998</v>
      </c>
      <c r="J11" s="3">
        <v>-7.593</v>
      </c>
      <c r="K11" s="3"/>
      <c r="L11" s="3">
        <v>-7.7169999999999996</v>
      </c>
      <c r="M11" s="3"/>
      <c r="N11" s="3"/>
      <c r="AB11" s="34"/>
      <c r="AC11" s="92">
        <v>-20</v>
      </c>
      <c r="AD11" s="92">
        <v>1.1012455999999999</v>
      </c>
    </row>
    <row r="12" spans="2:30" ht="14.4" x14ac:dyDescent="0.3">
      <c r="B12" s="18">
        <v>1982</v>
      </c>
      <c r="C12" s="19">
        <f t="shared" si="0"/>
        <v>-7.6201999999999996</v>
      </c>
      <c r="D12" s="3">
        <v>-7.5279999999999996</v>
      </c>
      <c r="E12" s="3"/>
      <c r="F12" s="3"/>
      <c r="G12" s="3"/>
      <c r="H12" s="3">
        <v>-7.6239999999999997</v>
      </c>
      <c r="I12" s="3">
        <v>-7.63</v>
      </c>
      <c r="J12" s="3">
        <v>-7.6040000000000001</v>
      </c>
      <c r="K12" s="3"/>
      <c r="L12" s="3">
        <v>-7.7149999999999999</v>
      </c>
      <c r="M12" s="3"/>
      <c r="N12" s="3"/>
      <c r="AB12" s="34"/>
      <c r="AC12" s="92">
        <v>-10</v>
      </c>
      <c r="AD12" s="92">
        <v>1.1124827999999998</v>
      </c>
    </row>
    <row r="13" spans="2:30" ht="14.4" x14ac:dyDescent="0.3">
      <c r="B13" s="18">
        <v>1983</v>
      </c>
      <c r="C13" s="19">
        <f t="shared" si="0"/>
        <v>-7.6905000000000001</v>
      </c>
      <c r="D13" s="3">
        <v>-7.63</v>
      </c>
      <c r="E13" s="3"/>
      <c r="F13" s="3"/>
      <c r="G13" s="3"/>
      <c r="H13" s="3">
        <v>-7.673</v>
      </c>
      <c r="I13" s="3">
        <v>-7.6639999999999997</v>
      </c>
      <c r="J13" s="3">
        <v>-7.6580000000000004</v>
      </c>
      <c r="K13" s="3"/>
      <c r="L13" s="3">
        <v>-7.74</v>
      </c>
      <c r="M13" s="3">
        <v>-7.7779999999999996</v>
      </c>
      <c r="N13" s="3"/>
      <c r="AB13" s="34"/>
      <c r="AC13" s="92">
        <v>-8.3000000000000007</v>
      </c>
      <c r="AD13" s="92">
        <v>1.1143931239999998</v>
      </c>
    </row>
    <row r="14" spans="2:30" ht="14.4" x14ac:dyDescent="0.3">
      <c r="B14" s="18">
        <v>1984</v>
      </c>
      <c r="C14" s="19">
        <f t="shared" si="0"/>
        <v>-7.7356666666666669</v>
      </c>
      <c r="D14" s="3">
        <v>-7.6660000000000004</v>
      </c>
      <c r="E14" s="3"/>
      <c r="F14" s="3"/>
      <c r="G14" s="3"/>
      <c r="H14" s="3">
        <v>-7.6589999999999998</v>
      </c>
      <c r="I14" s="3">
        <v>-7.7060000000000004</v>
      </c>
      <c r="J14" s="3">
        <v>-7.7190000000000003</v>
      </c>
      <c r="K14" s="3"/>
      <c r="L14" s="3">
        <v>-7.8159999999999998</v>
      </c>
      <c r="M14" s="3">
        <v>-7.8479999999999999</v>
      </c>
      <c r="N14" s="3"/>
      <c r="AB14" s="34"/>
      <c r="AC14" s="92">
        <v>-7.6</v>
      </c>
      <c r="AD14" s="92">
        <v>1.1151797279999998</v>
      </c>
    </row>
    <row r="15" spans="2:30" ht="14.4" x14ac:dyDescent="0.3">
      <c r="B15" s="18">
        <v>1985</v>
      </c>
      <c r="C15" s="19">
        <f t="shared" si="0"/>
        <v>-7.6838750000000005</v>
      </c>
      <c r="D15" s="3">
        <v>-7.6360000000000001</v>
      </c>
      <c r="E15" s="3"/>
      <c r="F15" s="3">
        <v>-7.6349999999999998</v>
      </c>
      <c r="G15" s="3">
        <v>-7.593</v>
      </c>
      <c r="H15" s="3">
        <v>-7.6390000000000002</v>
      </c>
      <c r="I15" s="3">
        <v>-7.7060000000000004</v>
      </c>
      <c r="J15" s="3">
        <v>-7.681</v>
      </c>
      <c r="K15" s="3"/>
      <c r="L15" s="3">
        <v>-7.7430000000000003</v>
      </c>
      <c r="M15" s="3">
        <v>-7.8380000000000001</v>
      </c>
      <c r="N15" s="3"/>
      <c r="AB15" s="34"/>
      <c r="AC15" s="92">
        <v>-5</v>
      </c>
      <c r="AD15" s="92">
        <v>1.1181013999999998</v>
      </c>
    </row>
    <row r="16" spans="2:30" ht="14.4" x14ac:dyDescent="0.3">
      <c r="B16" s="18">
        <v>1986</v>
      </c>
      <c r="C16" s="19">
        <f t="shared" si="0"/>
        <v>-7.6866000000000012</v>
      </c>
      <c r="D16" s="3">
        <v>-7.6360000000000001</v>
      </c>
      <c r="E16" s="3">
        <v>-7.6210000000000004</v>
      </c>
      <c r="F16" s="3">
        <v>-7.6159999999999997</v>
      </c>
      <c r="G16" s="3">
        <v>-7.6529999999999996</v>
      </c>
      <c r="H16" s="3">
        <v>-7.6079999999999997</v>
      </c>
      <c r="I16" s="3">
        <v>-7.7160000000000002</v>
      </c>
      <c r="J16" s="3">
        <v>-7.6479999999999997</v>
      </c>
      <c r="K16" s="3"/>
      <c r="L16" s="3">
        <v>-7.6970000000000001</v>
      </c>
      <c r="M16" s="3">
        <v>-7.8460000000000001</v>
      </c>
      <c r="N16" s="3">
        <v>-7.8250000000000002</v>
      </c>
      <c r="AB16" s="34"/>
      <c r="AC16" s="92">
        <v>0</v>
      </c>
      <c r="AD16" s="92">
        <v>1.1237199999999998</v>
      </c>
    </row>
    <row r="17" spans="2:30" ht="14.4" x14ac:dyDescent="0.3">
      <c r="B17" s="18">
        <v>1987</v>
      </c>
      <c r="C17" s="19">
        <f t="shared" si="0"/>
        <v>-7.736699999999999</v>
      </c>
      <c r="D17" s="3">
        <v>-7.6829999999999998</v>
      </c>
      <c r="E17" s="3">
        <v>-7.673</v>
      </c>
      <c r="F17" s="3">
        <v>-7.6980000000000004</v>
      </c>
      <c r="G17" s="3">
        <v>-7.6710000000000003</v>
      </c>
      <c r="H17" s="3">
        <v>-7.6829999999999998</v>
      </c>
      <c r="I17" s="3">
        <v>-7.7679999999999998</v>
      </c>
      <c r="J17" s="3">
        <v>-7.7080000000000002</v>
      </c>
      <c r="K17" s="3"/>
      <c r="L17" s="3">
        <v>-7.7729999999999997</v>
      </c>
      <c r="M17" s="3">
        <v>-7.8630000000000004</v>
      </c>
      <c r="N17" s="3">
        <v>-7.8470000000000004</v>
      </c>
      <c r="AB17" s="34"/>
      <c r="AC17" s="92">
        <v>5</v>
      </c>
      <c r="AD17" s="92">
        <v>1.1293385999999999</v>
      </c>
    </row>
    <row r="18" spans="2:30" ht="14.4" x14ac:dyDescent="0.3">
      <c r="B18" s="18">
        <v>1988</v>
      </c>
      <c r="C18" s="19">
        <f t="shared" si="0"/>
        <v>-7.8218000000000005</v>
      </c>
      <c r="D18" s="3">
        <v>-7.7549999999999999</v>
      </c>
      <c r="E18" s="3">
        <v>-7.7229999999999999</v>
      </c>
      <c r="F18" s="3">
        <v>-7.7759999999999998</v>
      </c>
      <c r="G18" s="3">
        <v>-7.74</v>
      </c>
      <c r="H18" s="3">
        <v>-7.7750000000000004</v>
      </c>
      <c r="I18" s="3">
        <v>-7.8460000000000001</v>
      </c>
      <c r="J18" s="3">
        <v>-7.7830000000000004</v>
      </c>
      <c r="K18" s="3"/>
      <c r="L18" s="3">
        <v>-7.8710000000000004</v>
      </c>
      <c r="M18" s="3">
        <v>-7.9779999999999998</v>
      </c>
      <c r="N18" s="3">
        <v>-7.9710000000000001</v>
      </c>
      <c r="AB18" s="34"/>
      <c r="AC18" s="92">
        <v>10</v>
      </c>
      <c r="AD18" s="92">
        <v>1.1349571999999999</v>
      </c>
    </row>
    <row r="19" spans="2:30" ht="14.4" x14ac:dyDescent="0.3">
      <c r="B19" s="18">
        <v>1989</v>
      </c>
      <c r="C19" s="19">
        <f t="shared" si="0"/>
        <v>-7.8522000000000007</v>
      </c>
      <c r="D19" s="3">
        <v>-7.782</v>
      </c>
      <c r="E19" s="3">
        <v>-7.7460000000000004</v>
      </c>
      <c r="F19" s="3">
        <v>-7.8109999999999999</v>
      </c>
      <c r="G19" s="3">
        <v>-7.7549999999999999</v>
      </c>
      <c r="H19" s="3">
        <v>-7.7930000000000001</v>
      </c>
      <c r="I19" s="3">
        <v>-7.8609999999999998</v>
      </c>
      <c r="J19" s="3">
        <v>-7.8040000000000003</v>
      </c>
      <c r="K19" s="3"/>
      <c r="L19" s="3">
        <v>-7.8719999999999999</v>
      </c>
      <c r="M19" s="3">
        <v>-8.0640000000000001</v>
      </c>
      <c r="N19" s="3">
        <v>-8.0340000000000007</v>
      </c>
      <c r="AB19" s="34"/>
      <c r="AC19" s="92">
        <v>15</v>
      </c>
      <c r="AD19" s="92">
        <v>1.1405757999999999</v>
      </c>
    </row>
    <row r="20" spans="2:30" ht="14.4" x14ac:dyDescent="0.3">
      <c r="B20" s="18">
        <v>1990</v>
      </c>
      <c r="C20" s="19">
        <f t="shared" si="0"/>
        <v>-7.8611999999999993</v>
      </c>
      <c r="D20" s="3">
        <v>-7.8</v>
      </c>
      <c r="E20" s="3">
        <v>-7.7729999999999997</v>
      </c>
      <c r="F20" s="3">
        <v>-7.7690000000000001</v>
      </c>
      <c r="G20" s="3">
        <v>-7.7729999999999997</v>
      </c>
      <c r="H20" s="3">
        <v>-7.7830000000000004</v>
      </c>
      <c r="I20" s="3">
        <v>-7.9029999999999996</v>
      </c>
      <c r="J20" s="3">
        <v>-7.843</v>
      </c>
      <c r="K20" s="3"/>
      <c r="L20" s="3">
        <v>-7.89</v>
      </c>
      <c r="M20" s="3">
        <v>-8.048</v>
      </c>
      <c r="N20" s="3">
        <v>-8.0299999999999994</v>
      </c>
      <c r="AB20" s="34"/>
      <c r="AC20" s="92">
        <v>20</v>
      </c>
      <c r="AD20" s="92">
        <v>1.1461943999999997</v>
      </c>
    </row>
    <row r="21" spans="2:30" ht="14.4" x14ac:dyDescent="0.3">
      <c r="B21" s="18">
        <v>1991</v>
      </c>
      <c r="C21" s="19">
        <f t="shared" si="0"/>
        <v>-7.8421000000000003</v>
      </c>
      <c r="D21" s="3">
        <v>-7.78</v>
      </c>
      <c r="E21" s="3">
        <v>-7.7430000000000003</v>
      </c>
      <c r="F21" s="3">
        <v>-7.7649999999999997</v>
      </c>
      <c r="G21" s="3">
        <v>-7.7489999999999997</v>
      </c>
      <c r="H21" s="3">
        <v>-7.7590000000000003</v>
      </c>
      <c r="I21" s="3">
        <v>-7.867</v>
      </c>
      <c r="J21" s="3">
        <v>-7.8159999999999998</v>
      </c>
      <c r="K21" s="3"/>
      <c r="L21" s="3">
        <v>-7.92</v>
      </c>
      <c r="M21" s="3">
        <v>-8.0389999999999997</v>
      </c>
      <c r="N21" s="3">
        <v>-7.9829999999999997</v>
      </c>
      <c r="AB21" s="34"/>
      <c r="AC21" s="92">
        <v>25</v>
      </c>
      <c r="AD21" s="92">
        <v>1.1518129999999998</v>
      </c>
    </row>
    <row r="22" spans="2:30" ht="14.4" x14ac:dyDescent="0.3">
      <c r="B22" s="18">
        <v>1992</v>
      </c>
      <c r="C22" s="19">
        <f t="shared" si="0"/>
        <v>-7.8609000000000009</v>
      </c>
      <c r="D22" s="3">
        <v>-7.782</v>
      </c>
      <c r="E22" s="3">
        <v>-7.7930000000000001</v>
      </c>
      <c r="F22" s="3">
        <v>-7.7839999999999998</v>
      </c>
      <c r="G22" s="3">
        <v>-7.7809999999999997</v>
      </c>
      <c r="H22" s="3">
        <v>-7.8090000000000002</v>
      </c>
      <c r="I22" s="3">
        <v>-7.89</v>
      </c>
      <c r="J22" s="3">
        <v>-7.8380000000000001</v>
      </c>
      <c r="K22" s="3"/>
      <c r="L22" s="3">
        <v>-7.9109999999999996</v>
      </c>
      <c r="M22" s="3">
        <v>-8.0050000000000008</v>
      </c>
      <c r="N22" s="3">
        <v>-8.016</v>
      </c>
      <c r="AB22" s="34"/>
      <c r="AC22" s="92">
        <v>30</v>
      </c>
      <c r="AD22" s="92">
        <v>1.1574315999999998</v>
      </c>
    </row>
    <row r="23" spans="2:30" ht="14.4" x14ac:dyDescent="0.3">
      <c r="B23" s="18">
        <v>1993</v>
      </c>
      <c r="C23" s="19">
        <f t="shared" si="0"/>
        <v>-7.8423999999999996</v>
      </c>
      <c r="D23" s="3">
        <v>-7.758</v>
      </c>
      <c r="E23" s="3">
        <v>-7.766</v>
      </c>
      <c r="F23" s="3">
        <v>-7.7880000000000003</v>
      </c>
      <c r="G23" s="3">
        <v>-7.7779999999999996</v>
      </c>
      <c r="H23" s="3">
        <v>-7.8029999999999999</v>
      </c>
      <c r="I23" s="3">
        <v>-7.8760000000000003</v>
      </c>
      <c r="J23" s="3">
        <v>-7.8040000000000003</v>
      </c>
      <c r="K23" s="3"/>
      <c r="L23" s="3">
        <v>-7.8879999999999999</v>
      </c>
      <c r="M23" s="3">
        <v>-8.0030000000000001</v>
      </c>
      <c r="N23" s="3">
        <v>-7.96</v>
      </c>
      <c r="AB23" s="34"/>
      <c r="AC23" s="92">
        <v>35</v>
      </c>
      <c r="AD23" s="92">
        <v>1.1630501999999998</v>
      </c>
    </row>
    <row r="24" spans="2:30" ht="14.4" x14ac:dyDescent="0.3">
      <c r="B24" s="18">
        <v>1994</v>
      </c>
      <c r="C24" s="19">
        <f t="shared" si="0"/>
        <v>-7.8831999999999995</v>
      </c>
      <c r="D24" s="3">
        <v>-7.7969999999999997</v>
      </c>
      <c r="E24" s="3">
        <v>-7.8029999999999999</v>
      </c>
      <c r="F24" s="3">
        <v>-7.8280000000000003</v>
      </c>
      <c r="G24" s="3">
        <v>-7.8029999999999999</v>
      </c>
      <c r="H24" s="3">
        <v>-7.8559999999999999</v>
      </c>
      <c r="I24" s="3">
        <v>-7.9219999999999997</v>
      </c>
      <c r="J24" s="3">
        <v>-7.8529999999999998</v>
      </c>
      <c r="K24" s="3"/>
      <c r="L24" s="3">
        <v>-7.952</v>
      </c>
      <c r="M24" s="3">
        <v>-8.0120000000000005</v>
      </c>
      <c r="N24" s="3">
        <v>-8.0060000000000002</v>
      </c>
      <c r="AD24" s="34"/>
    </row>
    <row r="25" spans="2:30" ht="14.4" x14ac:dyDescent="0.3">
      <c r="B25" s="18">
        <v>1995</v>
      </c>
      <c r="C25" s="19">
        <f t="shared" si="0"/>
        <v>-7.9159000000000006</v>
      </c>
      <c r="D25" s="3">
        <v>-7.8179999999999996</v>
      </c>
      <c r="E25" s="3">
        <v>-7.798</v>
      </c>
      <c r="F25" s="3">
        <v>-7.883</v>
      </c>
      <c r="G25" s="3">
        <v>-7.8449999999999998</v>
      </c>
      <c r="H25" s="3">
        <v>-7.9009999999999998</v>
      </c>
      <c r="I25" s="3">
        <v>-7.9320000000000004</v>
      </c>
      <c r="J25" s="3">
        <v>-7.8840000000000003</v>
      </c>
      <c r="K25" s="3"/>
      <c r="L25" s="3">
        <v>-8.0169999999999995</v>
      </c>
      <c r="M25" s="3">
        <v>-8.048</v>
      </c>
      <c r="N25" s="3">
        <v>-8.0329999999999995</v>
      </c>
      <c r="AD25" s="34"/>
    </row>
    <row r="26" spans="2:30" ht="14.4" x14ac:dyDescent="0.3">
      <c r="B26" s="18">
        <v>1996</v>
      </c>
      <c r="C26" s="19">
        <f t="shared" si="0"/>
        <v>-7.9557000000000002</v>
      </c>
      <c r="D26" s="3">
        <v>-7.8710000000000004</v>
      </c>
      <c r="E26" s="3">
        <v>-7.8579999999999997</v>
      </c>
      <c r="F26" s="3">
        <v>-7.8680000000000003</v>
      </c>
      <c r="G26" s="3">
        <v>-7.8730000000000002</v>
      </c>
      <c r="H26" s="3">
        <v>-7.9139999999999997</v>
      </c>
      <c r="I26" s="3">
        <v>-7.9870000000000001</v>
      </c>
      <c r="J26" s="3">
        <v>-7.9359999999999999</v>
      </c>
      <c r="K26" s="3"/>
      <c r="L26" s="3">
        <v>-8.0359999999999996</v>
      </c>
      <c r="M26" s="3">
        <v>-8.1080000000000005</v>
      </c>
      <c r="N26" s="3">
        <v>-8.1059999999999999</v>
      </c>
      <c r="AD26" s="34"/>
    </row>
    <row r="27" spans="2:30" ht="14.4" x14ac:dyDescent="0.3">
      <c r="B27" s="18">
        <v>1997</v>
      </c>
      <c r="C27" s="19">
        <f t="shared" si="0"/>
        <v>-7.9692727272727266</v>
      </c>
      <c r="D27" s="3">
        <v>-7.8680000000000003</v>
      </c>
      <c r="E27" s="3">
        <v>-7.86</v>
      </c>
      <c r="F27" s="3">
        <v>-7.8840000000000003</v>
      </c>
      <c r="G27" s="3">
        <v>-7.8869999999999996</v>
      </c>
      <c r="H27" s="3">
        <v>-7.9409999999999998</v>
      </c>
      <c r="I27" s="3">
        <v>-7.9980000000000002</v>
      </c>
      <c r="J27" s="3">
        <v>-7.952</v>
      </c>
      <c r="K27" s="3">
        <v>-8.0429999999999993</v>
      </c>
      <c r="L27" s="3">
        <v>-8.0180000000000007</v>
      </c>
      <c r="M27" s="3">
        <v>-8.1180000000000003</v>
      </c>
      <c r="N27" s="3">
        <v>-8.093</v>
      </c>
      <c r="AD27" s="34"/>
    </row>
    <row r="28" spans="2:30" ht="14.4" x14ac:dyDescent="0.3">
      <c r="B28" s="18">
        <v>1998</v>
      </c>
      <c r="C28" s="19">
        <f t="shared" si="0"/>
        <v>-8.0478181818181831</v>
      </c>
      <c r="D28" s="3">
        <v>-7.9649999999999999</v>
      </c>
      <c r="E28" s="3">
        <v>-7.9530000000000003</v>
      </c>
      <c r="F28" s="3">
        <v>-7.9649999999999999</v>
      </c>
      <c r="G28" s="3">
        <v>-7.9470000000000001</v>
      </c>
      <c r="H28" s="3">
        <v>-8.0289999999999999</v>
      </c>
      <c r="I28" s="3">
        <v>-8.0879999999999992</v>
      </c>
      <c r="J28" s="3">
        <v>-8.048</v>
      </c>
      <c r="K28" s="3">
        <v>-8.1069999999999993</v>
      </c>
      <c r="L28" s="3">
        <v>-8.1080000000000005</v>
      </c>
      <c r="M28" s="3">
        <v>-8.157</v>
      </c>
      <c r="N28" s="3">
        <v>-8.1590000000000007</v>
      </c>
      <c r="AD28" s="34"/>
    </row>
    <row r="29" spans="2:30" ht="14.4" x14ac:dyDescent="0.3">
      <c r="B29" s="18">
        <v>1999</v>
      </c>
      <c r="C29" s="19">
        <f t="shared" si="0"/>
        <v>-8.0719090909090898</v>
      </c>
      <c r="D29" s="3">
        <v>-7.9960000000000004</v>
      </c>
      <c r="E29" s="3">
        <v>-7.9790000000000001</v>
      </c>
      <c r="F29" s="3">
        <v>-8.0009999999999994</v>
      </c>
      <c r="G29" s="3">
        <v>-7.9880000000000004</v>
      </c>
      <c r="H29" s="3">
        <v>-8.032</v>
      </c>
      <c r="I29" s="3">
        <v>-8.0850000000000009</v>
      </c>
      <c r="J29" s="3">
        <v>-8.0350000000000001</v>
      </c>
      <c r="K29" s="3">
        <v>-8.1489999999999991</v>
      </c>
      <c r="L29" s="3">
        <v>-8.1280000000000001</v>
      </c>
      <c r="M29" s="3">
        <v>-8.202</v>
      </c>
      <c r="N29" s="3">
        <v>-8.1959999999999997</v>
      </c>
      <c r="AD29" s="34"/>
    </row>
    <row r="30" spans="2:30" ht="14.4" x14ac:dyDescent="0.3">
      <c r="B30" s="18">
        <v>2000</v>
      </c>
      <c r="C30" s="19">
        <f t="shared" si="0"/>
        <v>-8.0688181818181839</v>
      </c>
      <c r="D30" s="3">
        <v>-7.9980000000000002</v>
      </c>
      <c r="E30" s="3">
        <v>-7.968</v>
      </c>
      <c r="F30" s="3">
        <v>-7.9690000000000003</v>
      </c>
      <c r="G30" s="3">
        <v>-7.9779999999999998</v>
      </c>
      <c r="H30" s="3">
        <v>-8.0500000000000007</v>
      </c>
      <c r="I30" s="3">
        <v>-8.1029999999999998</v>
      </c>
      <c r="J30" s="3">
        <v>-8.0519999999999996</v>
      </c>
      <c r="K30" s="3">
        <v>-8.15</v>
      </c>
      <c r="L30" s="3">
        <v>-8.093</v>
      </c>
      <c r="M30" s="3">
        <v>-8.2080000000000002</v>
      </c>
      <c r="N30" s="3">
        <v>-8.1880000000000006</v>
      </c>
      <c r="T30" s="1"/>
      <c r="AD30" s="34"/>
    </row>
    <row r="31" spans="2:30" ht="14.4" x14ac:dyDescent="0.3">
      <c r="B31" s="18">
        <v>2001</v>
      </c>
      <c r="C31" s="19">
        <f t="shared" si="0"/>
        <v>-8.0772727272727263</v>
      </c>
      <c r="D31" s="3">
        <v>-7.9930000000000003</v>
      </c>
      <c r="E31" s="3">
        <v>-7.9720000000000004</v>
      </c>
      <c r="F31" s="3">
        <v>-7.984</v>
      </c>
      <c r="G31" s="3">
        <v>-7.9880000000000004</v>
      </c>
      <c r="H31" s="3">
        <v>-8.0649999999999995</v>
      </c>
      <c r="I31" s="3">
        <v>-8.1059999999999999</v>
      </c>
      <c r="J31" s="3">
        <v>-8.0640000000000001</v>
      </c>
      <c r="K31" s="3">
        <v>-8.16</v>
      </c>
      <c r="L31" s="3">
        <v>-8.1050000000000004</v>
      </c>
      <c r="M31" s="3">
        <v>-8.218</v>
      </c>
      <c r="N31" s="3">
        <v>-8.1950000000000003</v>
      </c>
      <c r="AD31" s="34"/>
    </row>
    <row r="32" spans="2:30" ht="14.4" x14ac:dyDescent="0.3">
      <c r="B32" s="18">
        <v>2002</v>
      </c>
      <c r="C32" s="19">
        <f t="shared" si="0"/>
        <v>-8.1030909090909091</v>
      </c>
      <c r="D32" s="3">
        <v>-8.0169999999999995</v>
      </c>
      <c r="E32" s="3">
        <v>-8.0259999999999998</v>
      </c>
      <c r="F32" s="3">
        <v>-8.0440000000000005</v>
      </c>
      <c r="G32" s="3">
        <v>-8.0180000000000007</v>
      </c>
      <c r="H32" s="3">
        <v>-8.08</v>
      </c>
      <c r="I32" s="3">
        <v>-8.1170000000000009</v>
      </c>
      <c r="J32" s="3">
        <v>-8.077</v>
      </c>
      <c r="K32" s="3">
        <v>-8.1579999999999995</v>
      </c>
      <c r="L32" s="3">
        <v>-8.1389999999999993</v>
      </c>
      <c r="M32" s="3">
        <v>-8.2449999999999992</v>
      </c>
      <c r="N32" s="3">
        <v>-8.2129999999999992</v>
      </c>
      <c r="AD32" s="34"/>
    </row>
    <row r="33" spans="2:30" ht="14.4" x14ac:dyDescent="0.3">
      <c r="B33" s="18">
        <v>2003</v>
      </c>
      <c r="C33" s="19">
        <f t="shared" si="0"/>
        <v>-8.161363636363637</v>
      </c>
      <c r="D33" s="3">
        <v>-8.0579999999999998</v>
      </c>
      <c r="E33" s="3">
        <v>-8.0630000000000006</v>
      </c>
      <c r="F33" s="3">
        <v>-8.0690000000000008</v>
      </c>
      <c r="G33" s="3">
        <v>-8.0719999999999992</v>
      </c>
      <c r="H33" s="3">
        <v>-8.0779999999999994</v>
      </c>
      <c r="I33" s="3">
        <v>-8.1750000000000007</v>
      </c>
      <c r="J33" s="3">
        <v>-8.1609999999999996</v>
      </c>
      <c r="K33" s="3">
        <v>-8.266</v>
      </c>
      <c r="L33" s="3">
        <v>-8.218</v>
      </c>
      <c r="M33" s="3">
        <v>-8.3000000000000007</v>
      </c>
      <c r="N33" s="3">
        <v>-8.3149999999999995</v>
      </c>
      <c r="AD33" s="34"/>
    </row>
    <row r="34" spans="2:30" x14ac:dyDescent="0.25">
      <c r="B34" s="18">
        <v>2004</v>
      </c>
      <c r="C34" s="19">
        <f t="shared" si="0"/>
        <v>-8.1768181818181809</v>
      </c>
      <c r="D34" s="3">
        <v>-8.1219999999999999</v>
      </c>
      <c r="E34" s="3">
        <v>-8.0869999999999997</v>
      </c>
      <c r="F34" s="3">
        <v>-8.1020000000000003</v>
      </c>
      <c r="G34" s="3">
        <v>-8.1080000000000005</v>
      </c>
      <c r="H34" s="3">
        <v>-8.1329999999999991</v>
      </c>
      <c r="I34" s="3">
        <v>-8.1829999999999998</v>
      </c>
      <c r="J34" s="3">
        <v>-8.1859999999999999</v>
      </c>
      <c r="K34" s="3">
        <v>-8.2349999999999994</v>
      </c>
      <c r="L34" s="3">
        <v>-8.2279999999999998</v>
      </c>
      <c r="M34" s="3">
        <v>-8.266</v>
      </c>
      <c r="N34" s="3">
        <v>-8.2949999999999999</v>
      </c>
    </row>
    <row r="35" spans="2:30" x14ac:dyDescent="0.25">
      <c r="B35" s="18">
        <v>2005</v>
      </c>
      <c r="C35" s="19">
        <f t="shared" si="0"/>
        <v>-8.2076363636363627</v>
      </c>
      <c r="D35" s="3">
        <v>-8.1549999999999994</v>
      </c>
      <c r="E35" s="3">
        <v>-8.0980000000000008</v>
      </c>
      <c r="F35" s="3">
        <v>-8.1229999999999993</v>
      </c>
      <c r="G35" s="3">
        <v>-8.1280000000000001</v>
      </c>
      <c r="H35" s="3">
        <v>-8.1590000000000007</v>
      </c>
      <c r="I35" s="3">
        <v>-8.2080000000000002</v>
      </c>
      <c r="J35" s="3">
        <v>-8.2159999999999993</v>
      </c>
      <c r="K35" s="3">
        <v>-8.2929999999999993</v>
      </c>
      <c r="L35" s="3">
        <v>-8.2579999999999991</v>
      </c>
      <c r="M35" s="3">
        <v>-8.3170000000000002</v>
      </c>
      <c r="N35" s="3">
        <v>-8.3290000000000006</v>
      </c>
    </row>
    <row r="36" spans="2:30" x14ac:dyDescent="0.25">
      <c r="B36" s="18">
        <v>2006</v>
      </c>
      <c r="C36" s="19">
        <f t="shared" si="0"/>
        <v>-8.2414545454545465</v>
      </c>
      <c r="D36" s="3">
        <v>-8.1560000000000006</v>
      </c>
      <c r="E36" s="3">
        <v>-8.1259999999999994</v>
      </c>
      <c r="F36" s="3">
        <v>-8.1780000000000008</v>
      </c>
      <c r="G36" s="3">
        <v>-8.1389999999999993</v>
      </c>
      <c r="H36" s="3">
        <v>-8.1910000000000007</v>
      </c>
      <c r="I36" s="3">
        <v>-8.2479999999999993</v>
      </c>
      <c r="J36" s="3">
        <v>-8.2379999999999995</v>
      </c>
      <c r="K36" s="3">
        <v>-8.3249999999999993</v>
      </c>
      <c r="L36" s="3">
        <v>-8.3160000000000007</v>
      </c>
      <c r="M36" s="3">
        <v>-8.3729999999999993</v>
      </c>
      <c r="N36" s="3">
        <v>-8.3659999999999997</v>
      </c>
    </row>
    <row r="37" spans="2:30" x14ac:dyDescent="0.25">
      <c r="B37" s="18">
        <v>2007</v>
      </c>
      <c r="C37" s="19">
        <f t="shared" si="0"/>
        <v>-8.2401818181818172</v>
      </c>
      <c r="D37" s="3">
        <v>-8.1609999999999996</v>
      </c>
      <c r="E37" s="3">
        <v>-8.1340000000000003</v>
      </c>
      <c r="F37" s="3">
        <v>-8.1669999999999998</v>
      </c>
      <c r="G37" s="3">
        <v>-8.1349999999999998</v>
      </c>
      <c r="H37" s="3">
        <v>-8.1669999999999998</v>
      </c>
      <c r="I37" s="3">
        <v>-8.2629999999999999</v>
      </c>
      <c r="J37" s="3">
        <v>-8.2460000000000004</v>
      </c>
      <c r="K37" s="3">
        <v>-8.34</v>
      </c>
      <c r="L37" s="3">
        <v>-8.32</v>
      </c>
      <c r="M37" s="3">
        <v>-8.3510000000000009</v>
      </c>
      <c r="N37" s="3">
        <v>-8.3580000000000005</v>
      </c>
    </row>
    <row r="38" spans="2:30" x14ac:dyDescent="0.25">
      <c r="B38" s="18">
        <v>2008</v>
      </c>
      <c r="C38" s="19">
        <f t="shared" si="0"/>
        <v>-8.2675999999999998</v>
      </c>
      <c r="D38" s="3"/>
      <c r="E38" s="3">
        <v>-8.1519999999999992</v>
      </c>
      <c r="F38" s="3">
        <v>-8.19</v>
      </c>
      <c r="G38" s="3">
        <v>-8.15</v>
      </c>
      <c r="H38" s="3">
        <v>-8.1760000000000002</v>
      </c>
      <c r="I38" s="3">
        <v>-8.27</v>
      </c>
      <c r="J38" s="3">
        <v>-8.2430000000000003</v>
      </c>
      <c r="K38" s="3">
        <v>-8.3640000000000008</v>
      </c>
      <c r="L38" s="3">
        <v>-8.3330000000000002</v>
      </c>
      <c r="M38" s="3">
        <v>-8.4030000000000005</v>
      </c>
      <c r="N38" s="3">
        <v>-8.3949999999999996</v>
      </c>
    </row>
    <row r="39" spans="2:30" x14ac:dyDescent="0.25">
      <c r="B39" s="20">
        <v>2009</v>
      </c>
      <c r="C39" s="2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2:30" x14ac:dyDescent="0.25">
      <c r="B40" s="20">
        <v>2010</v>
      </c>
      <c r="C40" s="2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2:30" x14ac:dyDescent="0.25">
      <c r="B41" s="20">
        <v>2011</v>
      </c>
      <c r="C41" s="2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2:30" x14ac:dyDescent="0.25">
      <c r="B42" s="20">
        <v>2012</v>
      </c>
      <c r="C42" s="2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2:30" x14ac:dyDescent="0.25">
      <c r="B43" s="20">
        <v>2013</v>
      </c>
      <c r="C43" s="2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2:30" x14ac:dyDescent="0.25">
      <c r="B44" s="20">
        <v>2014</v>
      </c>
      <c r="C44" s="2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2:30" x14ac:dyDescent="0.25">
      <c r="B45" s="20">
        <v>2015</v>
      </c>
      <c r="C45" s="2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2:30" x14ac:dyDescent="0.25">
      <c r="B46" s="20">
        <v>2016</v>
      </c>
      <c r="C46" s="20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2:30" x14ac:dyDescent="0.25">
      <c r="B47" s="20">
        <v>2017</v>
      </c>
      <c r="C47" s="2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57" spans="3:3" x14ac:dyDescent="0.25">
      <c r="C57" s="7"/>
    </row>
    <row r="58" spans="3:3" x14ac:dyDescent="0.25">
      <c r="C58" s="7"/>
    </row>
  </sheetData>
  <hyperlinks>
    <hyperlink ref="C1" r:id="rId1"/>
    <hyperlink ref="X1" r:id="rId2" display="http://biocycle.atmos.colostate.edu/shiny/carbonate/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2" tint="-0.249977111117893"/>
  </sheetPr>
  <dimension ref="A1:AC95"/>
  <sheetViews>
    <sheetView topLeftCell="A21" zoomScale="60" zoomScaleNormal="60" workbookViewId="0">
      <selection activeCell="U27" sqref="U27"/>
    </sheetView>
  </sheetViews>
  <sheetFormatPr baseColWidth="10" defaultRowHeight="14.4" x14ac:dyDescent="0.3"/>
  <cols>
    <col min="1" max="1" width="11.44140625" style="8" customWidth="1"/>
    <col min="2" max="2" width="0.6640625" style="8" customWidth="1"/>
    <col min="3" max="3" width="18.109375" style="8" customWidth="1"/>
    <col min="4" max="16384" width="11.5546875" style="9"/>
  </cols>
  <sheetData>
    <row r="1" spans="1:5" ht="18" thickBot="1" x14ac:dyDescent="0.35">
      <c r="C1" s="151" t="s">
        <v>25</v>
      </c>
    </row>
    <row r="2" spans="1:5" ht="18" x14ac:dyDescent="0.35">
      <c r="C2" s="29">
        <v>7.8</v>
      </c>
      <c r="D2" s="30">
        <v>1</v>
      </c>
      <c r="E2" s="31">
        <v>2.12</v>
      </c>
    </row>
    <row r="3" spans="1:5" ht="15" thickBot="1" x14ac:dyDescent="0.35">
      <c r="C3" s="25" t="s">
        <v>7</v>
      </c>
      <c r="D3" s="26" t="s">
        <v>8</v>
      </c>
      <c r="E3" s="27" t="s">
        <v>9</v>
      </c>
    </row>
    <row r="4" spans="1:5" x14ac:dyDescent="0.3">
      <c r="A4" s="10" t="s">
        <v>10</v>
      </c>
      <c r="C4" s="10" t="s">
        <v>11</v>
      </c>
    </row>
    <row r="5" spans="1:5" x14ac:dyDescent="0.3">
      <c r="A5" s="8">
        <v>1960</v>
      </c>
      <c r="B5" s="8">
        <v>59092691.681389257</v>
      </c>
      <c r="C5" s="8">
        <f>INT(B5/10000000)</f>
        <v>5</v>
      </c>
      <c r="D5" s="11">
        <f>C5/7.8</f>
        <v>0.64102564102564108</v>
      </c>
      <c r="E5" s="12">
        <f>D5*2.12</f>
        <v>1.3589743589743593</v>
      </c>
    </row>
    <row r="6" spans="1:5" x14ac:dyDescent="0.3">
      <c r="A6" s="8">
        <v>1961</v>
      </c>
      <c r="B6" s="8">
        <v>57160439.79147049</v>
      </c>
      <c r="C6" s="8">
        <f t="shared" ref="C6:C57" si="0">INT(B6/10000000)</f>
        <v>5</v>
      </c>
      <c r="D6" s="11">
        <f t="shared" ref="D6:D58" si="1">C6/7.8</f>
        <v>0.64102564102564108</v>
      </c>
      <c r="E6" s="12">
        <f t="shared" ref="E6:E58" si="2">D6*2.12</f>
        <v>1.3589743589743593</v>
      </c>
    </row>
    <row r="7" spans="1:5" x14ac:dyDescent="0.3">
      <c r="A7" s="8">
        <v>1962</v>
      </c>
      <c r="B7" s="8">
        <v>58157266.239644252</v>
      </c>
      <c r="C7" s="8">
        <f t="shared" si="0"/>
        <v>5</v>
      </c>
      <c r="D7" s="11">
        <f t="shared" si="1"/>
        <v>0.64102564102564108</v>
      </c>
      <c r="E7" s="12">
        <f t="shared" si="2"/>
        <v>1.3589743589743593</v>
      </c>
    </row>
    <row r="8" spans="1:5" x14ac:dyDescent="0.3">
      <c r="A8" s="8">
        <v>1963</v>
      </c>
      <c r="B8" s="8">
        <v>60988262.243297018</v>
      </c>
      <c r="C8" s="8">
        <f t="shared" si="0"/>
        <v>6</v>
      </c>
      <c r="D8" s="11">
        <f t="shared" si="1"/>
        <v>0.76923076923076927</v>
      </c>
      <c r="E8" s="12">
        <f t="shared" si="2"/>
        <v>1.630769230769231</v>
      </c>
    </row>
    <row r="9" spans="1:5" x14ac:dyDescent="0.3">
      <c r="A9" s="8">
        <v>1964</v>
      </c>
      <c r="B9" s="8">
        <v>64186580.483028725</v>
      </c>
      <c r="C9" s="8">
        <f t="shared" si="0"/>
        <v>6</v>
      </c>
      <c r="D9" s="11">
        <f t="shared" si="1"/>
        <v>0.76923076923076927</v>
      </c>
      <c r="E9" s="12">
        <f t="shared" si="2"/>
        <v>1.630769230769231</v>
      </c>
    </row>
    <row r="10" spans="1:5" x14ac:dyDescent="0.3">
      <c r="A10" s="8">
        <v>1965</v>
      </c>
      <c r="B10" s="8">
        <v>67731490.825199202</v>
      </c>
      <c r="C10" s="8">
        <f t="shared" si="0"/>
        <v>6</v>
      </c>
      <c r="D10" s="11">
        <f t="shared" si="1"/>
        <v>0.76923076923076927</v>
      </c>
      <c r="E10" s="12">
        <f t="shared" si="2"/>
        <v>1.630769230769231</v>
      </c>
    </row>
    <row r="11" spans="1:5" x14ac:dyDescent="0.3">
      <c r="A11" s="8">
        <v>1966</v>
      </c>
      <c r="B11" s="8">
        <v>71464799.432340816</v>
      </c>
      <c r="C11" s="8">
        <f t="shared" si="0"/>
        <v>7</v>
      </c>
      <c r="D11" s="11">
        <f t="shared" si="1"/>
        <v>0.89743589743589747</v>
      </c>
      <c r="E11" s="12">
        <f t="shared" si="2"/>
        <v>1.9025641025641027</v>
      </c>
    </row>
    <row r="12" spans="1:5" x14ac:dyDescent="0.3">
      <c r="A12" s="8">
        <v>1967</v>
      </c>
      <c r="B12" s="8">
        <v>73144212.200307369</v>
      </c>
      <c r="C12" s="8">
        <f t="shared" si="0"/>
        <v>7</v>
      </c>
      <c r="D12" s="11">
        <f t="shared" si="1"/>
        <v>0.89743589743589747</v>
      </c>
      <c r="E12" s="12">
        <f t="shared" si="2"/>
        <v>1.9025641025641027</v>
      </c>
    </row>
    <row r="13" spans="1:5" x14ac:dyDescent="0.3">
      <c r="A13" s="8">
        <v>1968</v>
      </c>
      <c r="B13" s="8">
        <v>77950564.784611747</v>
      </c>
      <c r="C13" s="8">
        <f t="shared" si="0"/>
        <v>7</v>
      </c>
      <c r="D13" s="11">
        <f t="shared" si="1"/>
        <v>0.89743589743589747</v>
      </c>
      <c r="E13" s="12">
        <f t="shared" si="2"/>
        <v>1.9025641025641027</v>
      </c>
    </row>
    <row r="14" spans="1:5" x14ac:dyDescent="0.3">
      <c r="A14" s="8">
        <v>1969</v>
      </c>
      <c r="B14" s="8">
        <v>84000112.284781322</v>
      </c>
      <c r="C14" s="13">
        <f t="shared" si="0"/>
        <v>8</v>
      </c>
      <c r="D14" s="11">
        <f t="shared" si="1"/>
        <v>1.0256410256410258</v>
      </c>
      <c r="E14" s="12">
        <f t="shared" si="2"/>
        <v>2.1743589743589746</v>
      </c>
    </row>
    <row r="15" spans="1:5" x14ac:dyDescent="0.3">
      <c r="A15" s="8">
        <v>1970</v>
      </c>
      <c r="B15" s="8">
        <v>92650134.076979414</v>
      </c>
      <c r="C15" s="8">
        <f t="shared" si="0"/>
        <v>9</v>
      </c>
      <c r="D15" s="11">
        <f t="shared" si="1"/>
        <v>1.153846153846154</v>
      </c>
      <c r="E15" s="12">
        <f t="shared" si="2"/>
        <v>2.4461538461538463</v>
      </c>
    </row>
    <row r="16" spans="1:5" x14ac:dyDescent="0.3">
      <c r="A16" s="8">
        <v>1971</v>
      </c>
      <c r="B16" s="8">
        <v>96915054.96269697</v>
      </c>
      <c r="C16" s="8">
        <f t="shared" si="0"/>
        <v>9</v>
      </c>
      <c r="D16" s="11">
        <f t="shared" si="1"/>
        <v>1.153846153846154</v>
      </c>
      <c r="E16" s="12">
        <f t="shared" si="2"/>
        <v>2.4461538461538463</v>
      </c>
    </row>
    <row r="17" spans="1:26" x14ac:dyDescent="0.3">
      <c r="A17" s="8">
        <v>1972</v>
      </c>
      <c r="B17" s="8">
        <v>101725697.13817598</v>
      </c>
      <c r="C17" s="8">
        <f t="shared" si="0"/>
        <v>10</v>
      </c>
      <c r="D17" s="11">
        <f t="shared" si="1"/>
        <v>1.2820512820512822</v>
      </c>
      <c r="E17" s="12">
        <f t="shared" si="2"/>
        <v>2.7179487179487185</v>
      </c>
    </row>
    <row r="18" spans="1:26" x14ac:dyDescent="0.3">
      <c r="A18" s="8">
        <v>1973</v>
      </c>
      <c r="B18" s="8">
        <v>107683832.74679942</v>
      </c>
      <c r="C18" s="8">
        <f t="shared" si="0"/>
        <v>10</v>
      </c>
      <c r="D18" s="11">
        <f t="shared" si="1"/>
        <v>1.2820512820512822</v>
      </c>
      <c r="E18" s="12">
        <f t="shared" si="2"/>
        <v>2.7179487179487185</v>
      </c>
    </row>
    <row r="19" spans="1:26" x14ac:dyDescent="0.3">
      <c r="A19" s="8">
        <v>1974</v>
      </c>
      <c r="B19" s="8">
        <v>107891412.48284024</v>
      </c>
      <c r="C19" s="8">
        <f t="shared" si="0"/>
        <v>10</v>
      </c>
      <c r="D19" s="11">
        <f t="shared" si="1"/>
        <v>1.2820512820512822</v>
      </c>
      <c r="E19" s="12">
        <f t="shared" si="2"/>
        <v>2.7179487179487185</v>
      </c>
    </row>
    <row r="20" spans="1:26" x14ac:dyDescent="0.3">
      <c r="A20" s="8">
        <v>1975</v>
      </c>
      <c r="B20" s="8">
        <v>109093313.45038505</v>
      </c>
      <c r="C20" s="8">
        <f t="shared" si="0"/>
        <v>10</v>
      </c>
      <c r="D20" s="11">
        <f t="shared" si="1"/>
        <v>1.2820512820512822</v>
      </c>
      <c r="E20" s="12">
        <f t="shared" si="2"/>
        <v>2.7179487179487185</v>
      </c>
    </row>
    <row r="21" spans="1:26" x14ac:dyDescent="0.3">
      <c r="A21" s="8">
        <v>1976</v>
      </c>
      <c r="B21" s="8">
        <v>115416866.4241931</v>
      </c>
      <c r="C21" s="8">
        <f t="shared" si="0"/>
        <v>11</v>
      </c>
      <c r="D21" s="11">
        <f t="shared" si="1"/>
        <v>1.4102564102564104</v>
      </c>
      <c r="E21" s="12">
        <f t="shared" si="2"/>
        <v>2.9897435897435902</v>
      </c>
    </row>
    <row r="22" spans="1:26" x14ac:dyDescent="0.3">
      <c r="A22" s="8">
        <v>1977</v>
      </c>
      <c r="B22" s="8">
        <v>119983067.96888667</v>
      </c>
      <c r="C22" s="8">
        <f t="shared" si="0"/>
        <v>11</v>
      </c>
      <c r="D22" s="11">
        <f t="shared" si="1"/>
        <v>1.4102564102564104</v>
      </c>
      <c r="E22" s="12">
        <f t="shared" si="2"/>
        <v>2.9897435897435902</v>
      </c>
    </row>
    <row r="23" spans="1:26" x14ac:dyDescent="0.3">
      <c r="A23" s="8">
        <v>1978</v>
      </c>
      <c r="B23" s="8">
        <v>125364955.95367059</v>
      </c>
      <c r="C23" s="8">
        <f t="shared" si="0"/>
        <v>12</v>
      </c>
      <c r="D23" s="11">
        <f t="shared" si="1"/>
        <v>1.5384615384615385</v>
      </c>
      <c r="E23" s="12">
        <f t="shared" si="2"/>
        <v>3.2615384615384619</v>
      </c>
    </row>
    <row r="24" spans="1:26" x14ac:dyDescent="0.3">
      <c r="A24" s="8">
        <v>1979</v>
      </c>
      <c r="B24" s="8">
        <v>130190818.89322495</v>
      </c>
      <c r="C24" s="8">
        <f t="shared" si="0"/>
        <v>13</v>
      </c>
      <c r="D24" s="11">
        <f t="shared" si="1"/>
        <v>1.6666666666666667</v>
      </c>
      <c r="E24" s="12">
        <f t="shared" si="2"/>
        <v>3.5333333333333337</v>
      </c>
    </row>
    <row r="25" spans="1:26" x14ac:dyDescent="0.3">
      <c r="A25" s="8">
        <v>1980</v>
      </c>
      <c r="B25" s="8">
        <v>129170160.19181567</v>
      </c>
      <c r="C25" s="8">
        <f t="shared" si="0"/>
        <v>12</v>
      </c>
      <c r="D25" s="11">
        <f t="shared" si="1"/>
        <v>1.5384615384615385</v>
      </c>
      <c r="E25" s="12">
        <f t="shared" si="2"/>
        <v>3.2615384615384619</v>
      </c>
    </row>
    <row r="26" spans="1:26" x14ac:dyDescent="0.3">
      <c r="A26" s="8">
        <v>1981</v>
      </c>
      <c r="B26" s="8">
        <v>126304531.8455677</v>
      </c>
      <c r="C26" s="8">
        <f t="shared" si="0"/>
        <v>12</v>
      </c>
      <c r="D26" s="11">
        <f t="shared" si="1"/>
        <v>1.5384615384615385</v>
      </c>
      <c r="E26" s="12">
        <f t="shared" si="2"/>
        <v>3.2615384615384619</v>
      </c>
      <c r="R26" s="23"/>
      <c r="S26" s="24"/>
      <c r="T26" s="24"/>
      <c r="U26" s="23"/>
    </row>
    <row r="27" spans="1:26" x14ac:dyDescent="0.3">
      <c r="A27" s="8">
        <v>1982</v>
      </c>
      <c r="B27" s="8">
        <v>127304534.05717811</v>
      </c>
      <c r="C27" s="8">
        <f t="shared" si="0"/>
        <v>12</v>
      </c>
      <c r="D27" s="11">
        <f t="shared" si="1"/>
        <v>1.5384615384615385</v>
      </c>
      <c r="E27" s="12">
        <f t="shared" si="2"/>
        <v>3.2615384615384619</v>
      </c>
    </row>
    <row r="28" spans="1:26" x14ac:dyDescent="0.3">
      <c r="A28" s="8">
        <v>1983</v>
      </c>
      <c r="B28" s="8">
        <v>129097332.49416432</v>
      </c>
      <c r="C28" s="8">
        <f t="shared" si="0"/>
        <v>12</v>
      </c>
      <c r="D28" s="11">
        <f t="shared" si="1"/>
        <v>1.5384615384615385</v>
      </c>
      <c r="E28" s="12">
        <f t="shared" si="2"/>
        <v>3.2615384615384619</v>
      </c>
    </row>
    <row r="29" spans="1:26" x14ac:dyDescent="0.3">
      <c r="A29" s="8">
        <v>1984</v>
      </c>
      <c r="B29" s="8">
        <v>134100648.06608561</v>
      </c>
      <c r="C29" s="8">
        <f t="shared" si="0"/>
        <v>13</v>
      </c>
      <c r="D29" s="11">
        <f t="shared" si="1"/>
        <v>1.6666666666666667</v>
      </c>
      <c r="E29" s="12">
        <f t="shared" si="2"/>
        <v>3.5333333333333337</v>
      </c>
    </row>
    <row r="30" spans="1:26" x14ac:dyDescent="0.3">
      <c r="A30" s="8">
        <v>1985</v>
      </c>
      <c r="B30" s="8">
        <v>139075550.19996119</v>
      </c>
      <c r="C30" s="8">
        <f t="shared" si="0"/>
        <v>13</v>
      </c>
      <c r="D30" s="11">
        <f t="shared" si="1"/>
        <v>1.6666666666666667</v>
      </c>
      <c r="E30" s="12">
        <f t="shared" si="2"/>
        <v>3.5333333333333337</v>
      </c>
    </row>
    <row r="31" spans="1:26" x14ac:dyDescent="0.3">
      <c r="A31" s="8">
        <v>1986</v>
      </c>
      <c r="B31" s="8">
        <v>142654520.72546449</v>
      </c>
      <c r="C31" s="8">
        <f t="shared" si="0"/>
        <v>14</v>
      </c>
      <c r="D31" s="11">
        <f t="shared" si="1"/>
        <v>1.7948717948717949</v>
      </c>
      <c r="E31" s="12">
        <f t="shared" si="2"/>
        <v>3.8051282051282054</v>
      </c>
      <c r="Z31" s="193"/>
    </row>
    <row r="32" spans="1:26" x14ac:dyDescent="0.3">
      <c r="A32" s="8">
        <v>1987</v>
      </c>
      <c r="B32" s="8">
        <v>148356814.94748178</v>
      </c>
      <c r="C32" s="8">
        <f t="shared" si="0"/>
        <v>14</v>
      </c>
      <c r="D32" s="11">
        <f t="shared" si="1"/>
        <v>1.7948717948717949</v>
      </c>
      <c r="E32" s="12">
        <f t="shared" si="2"/>
        <v>3.8051282051282054</v>
      </c>
    </row>
    <row r="33" spans="1:5" x14ac:dyDescent="0.3">
      <c r="A33" s="8">
        <v>1988</v>
      </c>
      <c r="B33" s="8">
        <v>154974678.55888274</v>
      </c>
      <c r="C33" s="8">
        <f t="shared" si="0"/>
        <v>15</v>
      </c>
      <c r="D33" s="11">
        <f t="shared" si="1"/>
        <v>1.9230769230769231</v>
      </c>
      <c r="E33" s="12">
        <f t="shared" si="2"/>
        <v>4.0769230769230775</v>
      </c>
    </row>
    <row r="34" spans="1:5" x14ac:dyDescent="0.3">
      <c r="A34" s="8">
        <v>1989</v>
      </c>
      <c r="B34" s="8">
        <v>158868794.40577015</v>
      </c>
      <c r="C34" s="8">
        <f t="shared" si="0"/>
        <v>15</v>
      </c>
      <c r="D34" s="11">
        <f t="shared" si="1"/>
        <v>1.9230769230769231</v>
      </c>
      <c r="E34" s="12">
        <f t="shared" si="2"/>
        <v>4.0769230769230775</v>
      </c>
    </row>
    <row r="35" spans="1:5" x14ac:dyDescent="0.3">
      <c r="A35" s="8">
        <v>1990</v>
      </c>
      <c r="B35" s="8">
        <v>157655755.19372374</v>
      </c>
      <c r="C35" s="8">
        <f t="shared" si="0"/>
        <v>15</v>
      </c>
      <c r="D35" s="11">
        <f t="shared" si="1"/>
        <v>1.9230769230769231</v>
      </c>
      <c r="E35" s="12">
        <f t="shared" si="2"/>
        <v>4.0769230769230775</v>
      </c>
    </row>
    <row r="36" spans="1:5" x14ac:dyDescent="0.3">
      <c r="A36" s="8">
        <v>1991</v>
      </c>
      <c r="B36" s="8">
        <v>165244621.17086712</v>
      </c>
      <c r="C36" s="8">
        <f t="shared" si="0"/>
        <v>16</v>
      </c>
      <c r="D36" s="11">
        <f t="shared" si="1"/>
        <v>2.0512820512820515</v>
      </c>
      <c r="E36" s="12">
        <f t="shared" si="2"/>
        <v>4.3487179487179493</v>
      </c>
    </row>
    <row r="37" spans="1:5" x14ac:dyDescent="0.3">
      <c r="A37" s="8">
        <v>1992</v>
      </c>
      <c r="B37" s="8">
        <v>187781236.22536168</v>
      </c>
      <c r="C37" s="8">
        <f t="shared" si="0"/>
        <v>18</v>
      </c>
      <c r="D37" s="11">
        <f t="shared" si="1"/>
        <v>2.3076923076923079</v>
      </c>
      <c r="E37" s="12">
        <f t="shared" si="2"/>
        <v>4.8923076923076927</v>
      </c>
    </row>
    <row r="38" spans="1:5" x14ac:dyDescent="0.3">
      <c r="A38" s="8">
        <v>1993</v>
      </c>
      <c r="B38" s="8">
        <v>188820502.93706062</v>
      </c>
      <c r="C38" s="8">
        <f t="shared" si="0"/>
        <v>18</v>
      </c>
      <c r="D38" s="11">
        <f t="shared" si="1"/>
        <v>2.3076923076923079</v>
      </c>
      <c r="E38" s="12">
        <f t="shared" si="2"/>
        <v>4.8923076923076927</v>
      </c>
    </row>
    <row r="39" spans="1:5" x14ac:dyDescent="0.3">
      <c r="A39" s="8">
        <v>1994</v>
      </c>
      <c r="B39" s="8">
        <v>189000957.42788926</v>
      </c>
      <c r="C39" s="8">
        <f t="shared" si="0"/>
        <v>18</v>
      </c>
      <c r="D39" s="11">
        <f t="shared" si="1"/>
        <v>2.3076923076923079</v>
      </c>
      <c r="E39" s="12">
        <f t="shared" si="2"/>
        <v>4.8923076923076927</v>
      </c>
    </row>
    <row r="40" spans="1:5" x14ac:dyDescent="0.3">
      <c r="A40" s="8">
        <v>1995</v>
      </c>
      <c r="B40" s="8">
        <v>193479165.82154587</v>
      </c>
      <c r="C40" s="8">
        <f t="shared" si="0"/>
        <v>19</v>
      </c>
      <c r="D40" s="11">
        <f t="shared" si="1"/>
        <v>2.4358974358974361</v>
      </c>
      <c r="E40" s="12">
        <f t="shared" si="2"/>
        <v>5.1641025641025644</v>
      </c>
    </row>
    <row r="41" spans="1:5" x14ac:dyDescent="0.3">
      <c r="A41" s="8">
        <v>1996</v>
      </c>
      <c r="B41" s="8">
        <v>198771116.24643004</v>
      </c>
      <c r="C41" s="8">
        <f t="shared" si="0"/>
        <v>19</v>
      </c>
      <c r="D41" s="11">
        <f t="shared" si="1"/>
        <v>2.4358974358974361</v>
      </c>
      <c r="E41" s="12">
        <f t="shared" si="2"/>
        <v>5.1641025641025644</v>
      </c>
    </row>
    <row r="42" spans="1:5" x14ac:dyDescent="0.3">
      <c r="A42" s="8">
        <v>1997</v>
      </c>
      <c r="B42" s="8">
        <v>199097729.84792057</v>
      </c>
      <c r="C42" s="8">
        <f t="shared" si="0"/>
        <v>19</v>
      </c>
      <c r="D42" s="11">
        <f t="shared" si="1"/>
        <v>2.4358974358974361</v>
      </c>
      <c r="E42" s="12">
        <f t="shared" si="2"/>
        <v>5.1641025641025644</v>
      </c>
    </row>
    <row r="43" spans="1:5" x14ac:dyDescent="0.3">
      <c r="A43" s="8">
        <v>1998</v>
      </c>
      <c r="B43" s="8">
        <v>198185731.73457304</v>
      </c>
      <c r="C43" s="8">
        <f t="shared" si="0"/>
        <v>19</v>
      </c>
      <c r="D43" s="11">
        <f t="shared" si="1"/>
        <v>2.4358974358974361</v>
      </c>
      <c r="E43" s="12">
        <f t="shared" si="2"/>
        <v>5.1641025641025644</v>
      </c>
    </row>
    <row r="44" spans="1:5" x14ac:dyDescent="0.3">
      <c r="A44" s="8">
        <v>1999</v>
      </c>
      <c r="B44" s="8">
        <v>200750517.86295268</v>
      </c>
      <c r="C44" s="8">
        <f t="shared" si="0"/>
        <v>20</v>
      </c>
      <c r="D44" s="11">
        <f t="shared" si="1"/>
        <v>2.5641025641025643</v>
      </c>
      <c r="E44" s="12">
        <f t="shared" si="2"/>
        <v>5.435897435897437</v>
      </c>
    </row>
    <row r="45" spans="1:5" x14ac:dyDescent="0.3">
      <c r="A45" s="8">
        <v>2000</v>
      </c>
      <c r="B45" s="8">
        <v>206124327.47423363</v>
      </c>
      <c r="C45" s="8">
        <f t="shared" si="0"/>
        <v>20</v>
      </c>
      <c r="D45" s="11">
        <f t="shared" si="1"/>
        <v>2.5641025641025643</v>
      </c>
      <c r="E45" s="12">
        <f t="shared" si="2"/>
        <v>5.435897435897437</v>
      </c>
    </row>
    <row r="46" spans="1:5" x14ac:dyDescent="0.3">
      <c r="A46" s="8">
        <v>2001</v>
      </c>
      <c r="B46" s="8">
        <v>208940234.49506494</v>
      </c>
      <c r="C46" s="8">
        <f t="shared" si="0"/>
        <v>20</v>
      </c>
      <c r="D46" s="11">
        <f t="shared" si="1"/>
        <v>2.5641025641025643</v>
      </c>
      <c r="E46" s="12">
        <f t="shared" si="2"/>
        <v>5.435897435897437</v>
      </c>
    </row>
    <row r="47" spans="1:5" x14ac:dyDescent="0.3">
      <c r="A47" s="8">
        <v>2002</v>
      </c>
      <c r="B47" s="8">
        <v>212455249.60795751</v>
      </c>
      <c r="C47" s="8">
        <f t="shared" si="0"/>
        <v>21</v>
      </c>
      <c r="D47" s="11">
        <f t="shared" si="1"/>
        <v>2.6923076923076925</v>
      </c>
      <c r="E47" s="12">
        <f t="shared" si="2"/>
        <v>5.7076923076923087</v>
      </c>
    </row>
    <row r="48" spans="1:5" x14ac:dyDescent="0.3">
      <c r="A48" s="8">
        <v>2003</v>
      </c>
      <c r="B48" s="8">
        <v>227121105.23886156</v>
      </c>
      <c r="C48" s="8">
        <f t="shared" si="0"/>
        <v>22</v>
      </c>
      <c r="D48" s="11">
        <f t="shared" si="1"/>
        <v>2.8205128205128207</v>
      </c>
      <c r="E48" s="12">
        <f t="shared" si="2"/>
        <v>5.9794871794871804</v>
      </c>
    </row>
    <row r="49" spans="1:5" x14ac:dyDescent="0.3">
      <c r="A49" s="8">
        <v>2004</v>
      </c>
      <c r="B49" s="8">
        <v>240341851.15423092</v>
      </c>
      <c r="C49" s="8">
        <f t="shared" si="0"/>
        <v>24</v>
      </c>
      <c r="D49" s="11">
        <f t="shared" si="1"/>
        <v>3.0769230769230771</v>
      </c>
      <c r="E49" s="12">
        <f t="shared" si="2"/>
        <v>6.5230769230769239</v>
      </c>
    </row>
    <row r="50" spans="1:5" x14ac:dyDescent="0.3">
      <c r="A50" s="8">
        <v>2005</v>
      </c>
      <c r="B50" s="8">
        <v>248756184.91123462</v>
      </c>
      <c r="C50" s="8">
        <f t="shared" si="0"/>
        <v>24</v>
      </c>
      <c r="D50" s="11">
        <f t="shared" si="1"/>
        <v>3.0769230769230771</v>
      </c>
      <c r="E50" s="12">
        <f t="shared" si="2"/>
        <v>6.5230769230769239</v>
      </c>
    </row>
    <row r="51" spans="1:5" x14ac:dyDescent="0.3">
      <c r="A51" s="8">
        <v>2006</v>
      </c>
      <c r="B51" s="8">
        <v>259555193.27268946</v>
      </c>
      <c r="C51" s="8">
        <f t="shared" si="0"/>
        <v>25</v>
      </c>
      <c r="D51" s="11">
        <f t="shared" si="1"/>
        <v>3.2051282051282053</v>
      </c>
      <c r="E51" s="12">
        <f t="shared" si="2"/>
        <v>6.7948717948717956</v>
      </c>
    </row>
    <row r="52" spans="1:5" x14ac:dyDescent="0.3">
      <c r="A52" s="8">
        <v>2007</v>
      </c>
      <c r="B52" s="8">
        <v>267381908.78694364</v>
      </c>
      <c r="C52" s="8">
        <f t="shared" si="0"/>
        <v>26</v>
      </c>
      <c r="D52" s="11">
        <f t="shared" si="1"/>
        <v>3.3333333333333335</v>
      </c>
      <c r="E52" s="12">
        <f t="shared" si="2"/>
        <v>7.0666666666666673</v>
      </c>
    </row>
    <row r="53" spans="1:5" x14ac:dyDescent="0.3">
      <c r="A53" s="8">
        <v>2008</v>
      </c>
      <c r="B53" s="8">
        <v>275641508.43659818</v>
      </c>
      <c r="C53" s="8">
        <f t="shared" si="0"/>
        <v>27</v>
      </c>
      <c r="D53" s="11">
        <f t="shared" si="1"/>
        <v>3.4615384615384617</v>
      </c>
      <c r="E53" s="12">
        <f t="shared" si="2"/>
        <v>7.338461538461539</v>
      </c>
    </row>
    <row r="54" spans="1:5" x14ac:dyDescent="0.3">
      <c r="A54" s="8">
        <v>2009</v>
      </c>
      <c r="B54" s="8">
        <v>274830780.9862963</v>
      </c>
      <c r="C54" s="8">
        <f t="shared" si="0"/>
        <v>27</v>
      </c>
      <c r="D54" s="11">
        <f t="shared" si="1"/>
        <v>3.4615384615384617</v>
      </c>
      <c r="E54" s="12">
        <f t="shared" si="2"/>
        <v>7.338461538461539</v>
      </c>
    </row>
    <row r="55" spans="1:5" x14ac:dyDescent="0.3">
      <c r="A55" s="8">
        <v>2010</v>
      </c>
      <c r="B55" s="8">
        <v>294742279.56166422</v>
      </c>
      <c r="C55" s="8">
        <f t="shared" si="0"/>
        <v>29</v>
      </c>
      <c r="D55" s="11">
        <f t="shared" si="1"/>
        <v>3.7179487179487181</v>
      </c>
      <c r="E55" s="12">
        <f t="shared" si="2"/>
        <v>7.8820512820512825</v>
      </c>
    </row>
    <row r="56" spans="1:5" x14ac:dyDescent="0.3">
      <c r="A56" s="8">
        <v>2011</v>
      </c>
      <c r="B56" s="8">
        <v>309539075.29364401</v>
      </c>
      <c r="C56" s="8">
        <f t="shared" si="0"/>
        <v>30</v>
      </c>
      <c r="D56" s="11">
        <f t="shared" si="1"/>
        <v>3.8461538461538463</v>
      </c>
      <c r="E56" s="12">
        <f t="shared" si="2"/>
        <v>8.1538461538461551</v>
      </c>
    </row>
    <row r="57" spans="1:5" x14ac:dyDescent="0.3">
      <c r="A57" s="8">
        <v>2012</v>
      </c>
      <c r="B57" s="8">
        <v>316798404.29987234</v>
      </c>
      <c r="C57" s="8">
        <f t="shared" si="0"/>
        <v>31</v>
      </c>
      <c r="D57" s="11">
        <f t="shared" si="1"/>
        <v>3.9743589743589745</v>
      </c>
      <c r="E57" s="12">
        <f t="shared" si="2"/>
        <v>8.4256410256410259</v>
      </c>
    </row>
    <row r="58" spans="1:5" x14ac:dyDescent="0.3">
      <c r="A58" s="8">
        <v>2013</v>
      </c>
      <c r="B58" s="8">
        <v>318047440.18638557</v>
      </c>
      <c r="C58" s="8">
        <f>INT(B58/10000000)</f>
        <v>31</v>
      </c>
      <c r="D58" s="11">
        <f t="shared" si="1"/>
        <v>3.9743589743589745</v>
      </c>
      <c r="E58" s="12">
        <f t="shared" si="2"/>
        <v>8.4256410256410259</v>
      </c>
    </row>
    <row r="95" spans="29:29" x14ac:dyDescent="0.3">
      <c r="AC95" s="193"/>
    </row>
  </sheetData>
  <hyperlinks>
    <hyperlink ref="C1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A1:N31"/>
  <sheetViews>
    <sheetView tabSelected="1" zoomScale="90" zoomScaleNormal="90" workbookViewId="0">
      <selection activeCell="G24" sqref="G24"/>
    </sheetView>
  </sheetViews>
  <sheetFormatPr baseColWidth="10" defaultRowHeight="14.4" x14ac:dyDescent="0.3"/>
  <cols>
    <col min="1" max="1" width="5.6640625" customWidth="1"/>
    <col min="2" max="2" width="20.44140625" customWidth="1"/>
    <col min="3" max="3" width="17.21875" customWidth="1"/>
    <col min="4" max="4" width="13.109375" customWidth="1"/>
    <col min="5" max="5" width="15" customWidth="1"/>
    <col min="6" max="6" width="17" customWidth="1"/>
    <col min="7" max="7" width="17.33203125" customWidth="1"/>
    <col min="8" max="12" width="16" customWidth="1"/>
    <col min="13" max="13" width="8.33203125" customWidth="1"/>
    <col min="14" max="14" width="6" customWidth="1"/>
  </cols>
  <sheetData>
    <row r="1" spans="1:14" ht="15" thickBot="1" x14ac:dyDescent="0.35"/>
    <row r="2" spans="1:14" x14ac:dyDescent="0.3">
      <c r="H2" s="174" t="s">
        <v>36</v>
      </c>
      <c r="I2" s="175" t="s">
        <v>115</v>
      </c>
      <c r="J2" s="190" t="s">
        <v>38</v>
      </c>
      <c r="K2" s="176"/>
      <c r="L2" s="177" t="s">
        <v>39</v>
      </c>
      <c r="M2" s="34"/>
    </row>
    <row r="3" spans="1:14" x14ac:dyDescent="0.3">
      <c r="H3" s="191" t="s">
        <v>42</v>
      </c>
      <c r="I3" s="222">
        <v>338</v>
      </c>
      <c r="J3" s="223">
        <v>50</v>
      </c>
      <c r="K3" s="224"/>
      <c r="L3" s="178">
        <v>388</v>
      </c>
      <c r="M3" s="34"/>
    </row>
    <row r="4" spans="1:14" ht="16.2" thickBot="1" x14ac:dyDescent="0.35">
      <c r="H4" s="192" t="s">
        <v>86</v>
      </c>
      <c r="I4" s="225">
        <v>-7.6</v>
      </c>
      <c r="J4" s="226"/>
      <c r="K4" s="227"/>
      <c r="L4" s="179">
        <v>-8.3000000000000007</v>
      </c>
      <c r="M4" s="34"/>
    </row>
    <row r="5" spans="1:14" ht="13.8" customHeight="1" thickBot="1" x14ac:dyDescent="0.35">
      <c r="H5" s="228"/>
      <c r="I5" s="228"/>
      <c r="J5" s="229" t="s">
        <v>104</v>
      </c>
      <c r="K5" s="228"/>
      <c r="L5" s="228"/>
      <c r="M5" s="228"/>
    </row>
    <row r="6" spans="1:14" ht="28.8" x14ac:dyDescent="0.3">
      <c r="C6" s="194" t="s">
        <v>37</v>
      </c>
      <c r="D6" s="160" t="s">
        <v>83</v>
      </c>
      <c r="E6" s="160" t="s">
        <v>108</v>
      </c>
      <c r="F6" s="158" t="s">
        <v>39</v>
      </c>
      <c r="H6" s="206" t="s">
        <v>56</v>
      </c>
      <c r="I6" s="181" t="s">
        <v>115</v>
      </c>
      <c r="J6" s="182" t="s">
        <v>57</v>
      </c>
      <c r="K6" s="182" t="s">
        <v>109</v>
      </c>
      <c r="L6" s="183" t="s">
        <v>39</v>
      </c>
      <c r="M6" s="34"/>
    </row>
    <row r="7" spans="1:14" ht="16.2" thickBot="1" x14ac:dyDescent="0.35">
      <c r="C7" s="195"/>
      <c r="D7" s="161">
        <f>D8/50</f>
        <v>0.45127147766323022</v>
      </c>
      <c r="E7" s="162">
        <f>E8/50</f>
        <v>0.54872852233676983</v>
      </c>
      <c r="F7" s="159"/>
      <c r="H7" s="184" t="s">
        <v>42</v>
      </c>
      <c r="I7" s="230">
        <v>338</v>
      </c>
      <c r="J7" s="231">
        <v>50</v>
      </c>
      <c r="K7" s="185">
        <v>0</v>
      </c>
      <c r="L7" s="186">
        <v>388</v>
      </c>
      <c r="M7" s="34"/>
    </row>
    <row r="8" spans="1:14" ht="16.2" customHeight="1" thickBot="1" x14ac:dyDescent="0.35">
      <c r="B8" s="90" t="s">
        <v>42</v>
      </c>
      <c r="C8" s="156">
        <v>338</v>
      </c>
      <c r="D8" s="163">
        <f>(-651.6-50*E9)/(D9-E9)</f>
        <v>22.56357388316151</v>
      </c>
      <c r="E8" s="200">
        <f>50-D8</f>
        <v>27.43642611683849</v>
      </c>
      <c r="F8" s="153">
        <v>388</v>
      </c>
      <c r="H8" s="97" t="s">
        <v>47</v>
      </c>
      <c r="I8" s="225">
        <v>-7.6</v>
      </c>
      <c r="J8" s="225">
        <v>-29</v>
      </c>
      <c r="K8" s="188"/>
      <c r="L8" s="189">
        <f>(I7*I8+J7*J8)/L7</f>
        <v>-10.357731958762885</v>
      </c>
      <c r="M8" s="34"/>
    </row>
    <row r="9" spans="1:14" ht="16.8" customHeight="1" thickTop="1" thickBot="1" x14ac:dyDescent="0.45">
      <c r="B9" s="97" t="s">
        <v>47</v>
      </c>
      <c r="C9" s="157">
        <v>-7.6</v>
      </c>
      <c r="D9" s="198">
        <v>-29</v>
      </c>
      <c r="E9" s="201">
        <f>0.1*(E10-120)</f>
        <v>0.1</v>
      </c>
      <c r="F9" s="199">
        <v>-8.3000000000000007</v>
      </c>
      <c r="H9" s="228"/>
      <c r="I9" s="228"/>
      <c r="J9" s="243" t="s">
        <v>124</v>
      </c>
      <c r="K9" s="228"/>
      <c r="L9" s="228"/>
      <c r="M9" s="228"/>
    </row>
    <row r="10" spans="1:14" ht="27" x14ac:dyDescent="0.3">
      <c r="E10" s="155">
        <v>121</v>
      </c>
      <c r="H10" s="180" t="s">
        <v>63</v>
      </c>
      <c r="I10" s="181" t="s">
        <v>115</v>
      </c>
      <c r="J10" s="182" t="s">
        <v>120</v>
      </c>
      <c r="K10" s="182" t="s">
        <v>125</v>
      </c>
      <c r="L10" s="183" t="s">
        <v>39</v>
      </c>
      <c r="M10" s="34"/>
    </row>
    <row r="11" spans="1:14" x14ac:dyDescent="0.3">
      <c r="H11" s="184" t="s">
        <v>42</v>
      </c>
      <c r="I11" s="230">
        <v>338</v>
      </c>
      <c r="J11" s="232">
        <v>22</v>
      </c>
      <c r="K11" s="185">
        <f>L11-J11-I11</f>
        <v>28</v>
      </c>
      <c r="L11" s="178">
        <v>388</v>
      </c>
      <c r="M11" s="173">
        <f>J11/50</f>
        <v>0.44</v>
      </c>
      <c r="N11" s="205">
        <f>1-M11</f>
        <v>0.56000000000000005</v>
      </c>
    </row>
    <row r="12" spans="1:14" ht="16.2" thickBot="1" x14ac:dyDescent="0.35">
      <c r="H12" s="97" t="s">
        <v>47</v>
      </c>
      <c r="I12" s="225">
        <v>-7.6</v>
      </c>
      <c r="J12" s="225">
        <v>-29</v>
      </c>
      <c r="K12" s="187">
        <v>-0.5</v>
      </c>
      <c r="L12" s="236">
        <f>(I11*I12+J11*J12+K11*K12)/L11</f>
        <v>-8.3010309278350505</v>
      </c>
      <c r="M12" s="173"/>
    </row>
    <row r="13" spans="1:14" ht="7.8" customHeight="1" thickBot="1" x14ac:dyDescent="0.35">
      <c r="G13" s="233"/>
      <c r="H13" s="228"/>
      <c r="I13" s="228"/>
      <c r="J13" s="228"/>
      <c r="K13" s="228"/>
      <c r="L13" s="228"/>
      <c r="M13" s="234"/>
    </row>
    <row r="14" spans="1:14" ht="27" x14ac:dyDescent="0.3">
      <c r="A14" s="242" t="s">
        <v>86</v>
      </c>
      <c r="B14" s="131"/>
      <c r="C14" s="131" t="s">
        <v>94</v>
      </c>
      <c r="D14" s="131" t="s">
        <v>95</v>
      </c>
      <c r="E14" s="131" t="s">
        <v>92</v>
      </c>
      <c r="F14" s="209" t="s">
        <v>93</v>
      </c>
      <c r="H14" s="180" t="s">
        <v>64</v>
      </c>
      <c r="I14" s="181" t="s">
        <v>115</v>
      </c>
      <c r="J14" s="182" t="s">
        <v>87</v>
      </c>
      <c r="K14" s="182" t="s">
        <v>110</v>
      </c>
      <c r="L14" s="183" t="s">
        <v>39</v>
      </c>
      <c r="M14" s="173"/>
    </row>
    <row r="15" spans="1:14" x14ac:dyDescent="0.3">
      <c r="A15" s="246">
        <v>-2.4</v>
      </c>
      <c r="B15" s="202" t="s">
        <v>89</v>
      </c>
      <c r="C15" s="202">
        <v>39</v>
      </c>
      <c r="D15" s="202">
        <v>-36</v>
      </c>
      <c r="E15" s="210">
        <f>C15</f>
        <v>39</v>
      </c>
      <c r="F15" s="211">
        <f>E15*A15</f>
        <v>-93.6</v>
      </c>
      <c r="H15" s="184" t="s">
        <v>42</v>
      </c>
      <c r="I15" s="230">
        <v>338</v>
      </c>
      <c r="J15" s="232">
        <v>30</v>
      </c>
      <c r="K15" s="185">
        <f>L15-J15-I15</f>
        <v>20</v>
      </c>
      <c r="L15" s="178">
        <v>388</v>
      </c>
      <c r="M15" s="173">
        <f>J15/50</f>
        <v>0.6</v>
      </c>
      <c r="N15" s="205">
        <f>1-M15</f>
        <v>0.4</v>
      </c>
    </row>
    <row r="16" spans="1:14" ht="16.2" thickBot="1" x14ac:dyDescent="0.35">
      <c r="A16" s="245">
        <v>-21.6</v>
      </c>
      <c r="B16" s="196" t="s">
        <v>90</v>
      </c>
      <c r="C16" s="196">
        <v>36</v>
      </c>
      <c r="D16" s="196">
        <v>-41</v>
      </c>
      <c r="E16" s="212">
        <f>C16+D16</f>
        <v>-5</v>
      </c>
      <c r="F16" s="211">
        <f>E16*A16</f>
        <v>108</v>
      </c>
      <c r="H16" s="97" t="s">
        <v>47</v>
      </c>
      <c r="I16" s="225">
        <v>-7.6</v>
      </c>
      <c r="J16" s="225">
        <v>-29</v>
      </c>
      <c r="K16" s="188">
        <v>11</v>
      </c>
      <c r="L16" s="236">
        <f>(I15*I16+J15*J16+K15*K16)/L15</f>
        <v>-8.2958762886597928</v>
      </c>
      <c r="M16" s="173"/>
    </row>
    <row r="17" spans="1:14" ht="16.8" customHeight="1" thickTop="1" thickBot="1" x14ac:dyDescent="0.4">
      <c r="A17" s="213" t="s">
        <v>100</v>
      </c>
      <c r="B17" s="214" t="s">
        <v>99</v>
      </c>
      <c r="C17" s="214" t="s">
        <v>100</v>
      </c>
      <c r="D17" s="214" t="s">
        <v>100</v>
      </c>
      <c r="E17" s="215">
        <f>E15+E16</f>
        <v>34</v>
      </c>
      <c r="F17" s="216">
        <f>(F16+F15)/E17</f>
        <v>0.42352941176470604</v>
      </c>
      <c r="G17" s="233"/>
      <c r="H17" s="228"/>
      <c r="I17" s="228"/>
      <c r="J17" s="228"/>
      <c r="K17" s="228"/>
      <c r="L17" s="228"/>
      <c r="M17" s="234"/>
    </row>
    <row r="18" spans="1:14" ht="27.6" thickTop="1" x14ac:dyDescent="0.3">
      <c r="A18" s="217">
        <v>-29</v>
      </c>
      <c r="B18" s="197" t="s">
        <v>88</v>
      </c>
      <c r="C18" s="197">
        <v>4</v>
      </c>
      <c r="D18" s="197">
        <v>0</v>
      </c>
      <c r="E18" s="218" t="s">
        <v>113</v>
      </c>
      <c r="F18" s="219"/>
      <c r="G18" s="208"/>
      <c r="H18" s="180" t="s">
        <v>65</v>
      </c>
      <c r="I18" s="181" t="s">
        <v>115</v>
      </c>
      <c r="J18" s="182" t="s">
        <v>103</v>
      </c>
      <c r="K18" s="182" t="s">
        <v>111</v>
      </c>
      <c r="L18" s="183" t="s">
        <v>39</v>
      </c>
      <c r="M18" s="173"/>
    </row>
    <row r="19" spans="1:14" ht="15" thickBot="1" x14ac:dyDescent="0.35">
      <c r="A19" s="152"/>
      <c r="B19" s="220" t="s">
        <v>91</v>
      </c>
      <c r="C19" s="220">
        <f>SUM(C15:C18)</f>
        <v>79</v>
      </c>
      <c r="D19" s="220">
        <f>SUM(D15:D18)</f>
        <v>-77</v>
      </c>
      <c r="E19" s="138"/>
      <c r="F19" s="221"/>
      <c r="H19" s="184" t="s">
        <v>42</v>
      </c>
      <c r="I19" s="230">
        <v>338</v>
      </c>
      <c r="J19" s="232">
        <v>8</v>
      </c>
      <c r="K19" s="185">
        <f>L19-J19-I19</f>
        <v>42</v>
      </c>
      <c r="L19" s="178">
        <v>388</v>
      </c>
      <c r="M19" s="173">
        <f>J19/50</f>
        <v>0.16</v>
      </c>
      <c r="N19" s="205">
        <f>1-M19</f>
        <v>0.84</v>
      </c>
    </row>
    <row r="20" spans="1:14" ht="16.2" thickBot="1" x14ac:dyDescent="0.35">
      <c r="H20" s="97" t="s">
        <v>47</v>
      </c>
      <c r="I20" s="225">
        <v>-7.6</v>
      </c>
      <c r="J20" s="225">
        <v>-29</v>
      </c>
      <c r="K20" s="188">
        <v>-10</v>
      </c>
      <c r="L20" s="236">
        <f>(I19*I20+J19*J20+K19*K20)/L19</f>
        <v>-8.3010309278350505</v>
      </c>
      <c r="M20" s="173"/>
    </row>
    <row r="21" spans="1:14" ht="7.2" customHeight="1" thickBot="1" x14ac:dyDescent="0.35">
      <c r="G21" s="233"/>
      <c r="H21" s="233"/>
      <c r="I21" s="233"/>
      <c r="J21" s="233"/>
      <c r="K21" s="233"/>
      <c r="L21" s="233"/>
      <c r="M21" s="233"/>
    </row>
    <row r="22" spans="1:14" ht="27.6" thickBot="1" x14ac:dyDescent="0.35">
      <c r="H22" s="180" t="s">
        <v>101</v>
      </c>
      <c r="I22" s="181" t="s">
        <v>115</v>
      </c>
      <c r="J22" s="182" t="s">
        <v>102</v>
      </c>
      <c r="K22" s="182" t="s">
        <v>112</v>
      </c>
      <c r="L22" s="183" t="s">
        <v>39</v>
      </c>
      <c r="M22" s="173"/>
    </row>
    <row r="23" spans="1:14" ht="17.399999999999999" x14ac:dyDescent="0.3">
      <c r="B23" s="47"/>
      <c r="C23" s="48" t="s">
        <v>41</v>
      </c>
      <c r="D23" s="49"/>
      <c r="E23" s="50"/>
      <c r="H23" s="184" t="s">
        <v>42</v>
      </c>
      <c r="I23" s="230">
        <v>338</v>
      </c>
      <c r="J23" s="232">
        <v>13</v>
      </c>
      <c r="K23" s="185">
        <f>L23-J23-I23</f>
        <v>37</v>
      </c>
      <c r="L23" s="178">
        <v>388</v>
      </c>
      <c r="M23" s="173">
        <f>J23/50</f>
        <v>0.26</v>
      </c>
      <c r="N23" s="205">
        <f>1-M23</f>
        <v>0.74</v>
      </c>
    </row>
    <row r="24" spans="1:14" ht="16.2" thickBot="1" x14ac:dyDescent="0.35">
      <c r="B24" s="59" t="s">
        <v>44</v>
      </c>
      <c r="C24" s="60" t="s">
        <v>45</v>
      </c>
      <c r="D24" s="61"/>
      <c r="E24" s="62" t="s">
        <v>46</v>
      </c>
      <c r="H24" s="97" t="s">
        <v>47</v>
      </c>
      <c r="I24" s="225">
        <v>-7.6</v>
      </c>
      <c r="J24" s="225">
        <v>-29</v>
      </c>
      <c r="K24" s="188">
        <v>-7.6</v>
      </c>
      <c r="L24" s="236">
        <f>(I23*I24+J23*J24+K23*K24)/L23</f>
        <v>-8.3170103092783485</v>
      </c>
      <c r="M24" s="173"/>
    </row>
    <row r="25" spans="1:14" x14ac:dyDescent="0.3">
      <c r="B25" s="71" t="s">
        <v>49</v>
      </c>
      <c r="C25" s="72" t="s">
        <v>96</v>
      </c>
      <c r="D25" s="73" t="s">
        <v>50</v>
      </c>
      <c r="E25" s="62" t="s">
        <v>51</v>
      </c>
    </row>
    <row r="26" spans="1:14" x14ac:dyDescent="0.3">
      <c r="B26" s="77" t="s">
        <v>53</v>
      </c>
      <c r="C26" s="78" t="s">
        <v>97</v>
      </c>
      <c r="D26" s="61"/>
      <c r="E26" s="62" t="s">
        <v>54</v>
      </c>
    </row>
    <row r="27" spans="1:14" x14ac:dyDescent="0.3">
      <c r="B27" s="79" t="s">
        <v>55</v>
      </c>
      <c r="C27" s="80" t="s">
        <v>98</v>
      </c>
      <c r="D27" s="61"/>
      <c r="E27" s="81"/>
    </row>
    <row r="28" spans="1:14" ht="28.2" thickBot="1" x14ac:dyDescent="0.35">
      <c r="B28" s="86" t="s">
        <v>59</v>
      </c>
      <c r="C28" s="87" t="s">
        <v>107</v>
      </c>
      <c r="D28" s="88" t="s">
        <v>50</v>
      </c>
      <c r="E28" s="89" t="s">
        <v>129</v>
      </c>
    </row>
    <row r="29" spans="1:14" x14ac:dyDescent="0.3">
      <c r="B29" s="34" t="s">
        <v>126</v>
      </c>
      <c r="C29" s="34">
        <v>-27</v>
      </c>
      <c r="D29" s="244">
        <v>0.67</v>
      </c>
      <c r="E29" s="34">
        <f>D29*C29</f>
        <v>-18.09</v>
      </c>
    </row>
    <row r="30" spans="1:14" x14ac:dyDescent="0.3">
      <c r="B30" s="34" t="s">
        <v>127</v>
      </c>
      <c r="C30" s="34">
        <v>-13</v>
      </c>
      <c r="D30" s="244">
        <f>1-D29</f>
        <v>0.32999999999999996</v>
      </c>
      <c r="E30" s="34">
        <f>D30*C30</f>
        <v>-4.2899999999999991</v>
      </c>
    </row>
    <row r="31" spans="1:14" x14ac:dyDescent="0.3">
      <c r="B31" s="34" t="s">
        <v>128</v>
      </c>
      <c r="C31" s="34"/>
      <c r="D31" s="34"/>
      <c r="E31" s="247">
        <f>E29+E30</f>
        <v>-22.38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79009" r:id="rId4" name="Scroll Bar 1">
              <controlPr defaultSize="0" autoPict="0">
                <anchor moveWithCells="1">
                  <from>
                    <xdr:col>4</xdr:col>
                    <xdr:colOff>0</xdr:colOff>
                    <xdr:row>9</xdr:row>
                    <xdr:rowOff>53340</xdr:rowOff>
                  </from>
                  <to>
                    <xdr:col>5</xdr:col>
                    <xdr:colOff>83820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0"/>
  </sheetPr>
  <dimension ref="B2:T57"/>
  <sheetViews>
    <sheetView topLeftCell="A4" zoomScale="60" zoomScaleNormal="60" workbookViewId="0">
      <selection activeCell="H32" sqref="H32"/>
    </sheetView>
  </sheetViews>
  <sheetFormatPr baseColWidth="10" defaultColWidth="11.44140625" defaultRowHeight="14.4" x14ac:dyDescent="0.3"/>
  <cols>
    <col min="1" max="1" width="9.5546875" style="34" customWidth="1"/>
    <col min="2" max="2" width="19.109375" style="34" customWidth="1"/>
    <col min="3" max="3" width="18.109375" style="34" customWidth="1"/>
    <col min="4" max="4" width="19.88671875" style="34" customWidth="1"/>
    <col min="5" max="5" width="16.6640625" style="34" customWidth="1"/>
    <col min="6" max="6" width="17.5546875" style="34" customWidth="1"/>
    <col min="7" max="7" width="18.88671875" style="34" customWidth="1"/>
    <col min="8" max="8" width="17" style="34" customWidth="1"/>
    <col min="9" max="9" width="12.33203125" style="34" customWidth="1"/>
    <col min="10" max="10" width="11.44140625" style="34"/>
    <col min="11" max="11" width="18.6640625" style="34" customWidth="1"/>
    <col min="12" max="12" width="24.5546875" style="34" customWidth="1"/>
    <col min="13" max="13" width="12.33203125" style="34" customWidth="1"/>
    <col min="14" max="14" width="2.21875" style="34" customWidth="1"/>
    <col min="15" max="15" width="14.109375" style="34" customWidth="1"/>
    <col min="16" max="17" width="11.44140625" style="34"/>
    <col min="18" max="18" width="17.21875" style="34" customWidth="1"/>
    <col min="19" max="19" width="15.109375" style="34" customWidth="1"/>
    <col min="20" max="16384" width="11.44140625" style="34"/>
  </cols>
  <sheetData>
    <row r="2" spans="2:15" ht="15" thickBot="1" x14ac:dyDescent="0.35"/>
    <row r="3" spans="2:15" ht="17.399999999999999" x14ac:dyDescent="0.3">
      <c r="B3" s="39" t="s">
        <v>36</v>
      </c>
      <c r="C3" s="40" t="s">
        <v>37</v>
      </c>
      <c r="D3" s="41" t="s">
        <v>38</v>
      </c>
      <c r="E3" s="42"/>
      <c r="F3" s="43" t="s">
        <v>39</v>
      </c>
      <c r="L3" s="237"/>
      <c r="M3" s="48" t="s">
        <v>41</v>
      </c>
      <c r="N3" s="239"/>
      <c r="O3" s="240"/>
    </row>
    <row r="4" spans="2:15" x14ac:dyDescent="0.3">
      <c r="B4" s="51" t="s">
        <v>42</v>
      </c>
      <c r="C4" s="52">
        <v>338</v>
      </c>
      <c r="D4" s="53">
        <v>50</v>
      </c>
      <c r="E4" s="54"/>
      <c r="F4" s="55">
        <v>388</v>
      </c>
      <c r="L4" s="59" t="s">
        <v>44</v>
      </c>
      <c r="M4" s="60" t="s">
        <v>45</v>
      </c>
      <c r="N4" s="238"/>
      <c r="O4" s="62" t="s">
        <v>46</v>
      </c>
    </row>
    <row r="5" spans="2:15" ht="16.2" thickBot="1" x14ac:dyDescent="0.35">
      <c r="B5" s="63" t="s">
        <v>47</v>
      </c>
      <c r="C5" s="64">
        <v>-7.6</v>
      </c>
      <c r="D5" s="65"/>
      <c r="E5" s="66"/>
      <c r="F5" s="67">
        <v>-8.3000000000000007</v>
      </c>
      <c r="L5" s="71" t="s">
        <v>49</v>
      </c>
      <c r="M5" s="72" t="s">
        <v>96</v>
      </c>
      <c r="N5" s="73" t="s">
        <v>50</v>
      </c>
      <c r="O5" s="62" t="s">
        <v>51</v>
      </c>
    </row>
    <row r="6" spans="2:15" x14ac:dyDescent="0.3">
      <c r="K6" s="172"/>
      <c r="L6" s="77" t="s">
        <v>53</v>
      </c>
      <c r="M6" s="78" t="s">
        <v>97</v>
      </c>
      <c r="N6" s="238"/>
      <c r="O6" s="62" t="s">
        <v>54</v>
      </c>
    </row>
    <row r="7" spans="2:15" ht="15" thickBot="1" x14ac:dyDescent="0.35">
      <c r="L7" s="79" t="s">
        <v>55</v>
      </c>
      <c r="M7" s="80" t="s">
        <v>98</v>
      </c>
      <c r="N7" s="238"/>
      <c r="O7" s="241"/>
    </row>
    <row r="8" spans="2:15" ht="28.8" customHeight="1" thickBot="1" x14ac:dyDescent="0.35">
      <c r="B8" s="82" t="s">
        <v>56</v>
      </c>
      <c r="C8" s="83" t="s">
        <v>37</v>
      </c>
      <c r="D8" s="84" t="s">
        <v>57</v>
      </c>
      <c r="E8" s="84" t="s">
        <v>58</v>
      </c>
      <c r="F8" s="85" t="s">
        <v>39</v>
      </c>
      <c r="H8" s="105" t="s">
        <v>32</v>
      </c>
      <c r="I8" s="106" t="s">
        <v>31</v>
      </c>
      <c r="J8" s="106" t="s">
        <v>30</v>
      </c>
      <c r="L8" s="86" t="s">
        <v>59</v>
      </c>
      <c r="M8" s="87" t="s">
        <v>107</v>
      </c>
      <c r="N8" s="88" t="s">
        <v>50</v>
      </c>
      <c r="O8" s="89" t="s">
        <v>122</v>
      </c>
    </row>
    <row r="9" spans="2:15" x14ac:dyDescent="0.3">
      <c r="B9" s="90" t="s">
        <v>42</v>
      </c>
      <c r="C9" s="91">
        <v>338</v>
      </c>
      <c r="D9" s="92">
        <v>50</v>
      </c>
      <c r="E9" s="93">
        <v>0</v>
      </c>
      <c r="F9" s="94">
        <v>388</v>
      </c>
      <c r="H9" s="109">
        <v>1.1237199999999998</v>
      </c>
      <c r="I9" s="92">
        <v>-45</v>
      </c>
      <c r="J9" s="92">
        <v>1.0731525999999998</v>
      </c>
    </row>
    <row r="10" spans="2:15" ht="16.2" thickBot="1" x14ac:dyDescent="0.35">
      <c r="B10" s="97" t="s">
        <v>47</v>
      </c>
      <c r="C10" s="64">
        <v>-7.6</v>
      </c>
      <c r="D10" s="64">
        <v>-29</v>
      </c>
      <c r="E10" s="98"/>
      <c r="F10" s="99">
        <f>(C9*C10+D9*D10)/F9</f>
        <v>-10.357731958762885</v>
      </c>
      <c r="I10" s="92">
        <v>-40</v>
      </c>
      <c r="J10" s="92">
        <v>1.0787711999999998</v>
      </c>
    </row>
    <row r="11" spans="2:15" x14ac:dyDescent="0.3">
      <c r="I11" s="92">
        <v>-35</v>
      </c>
      <c r="J11" s="92">
        <v>1.0843897999999998</v>
      </c>
    </row>
    <row r="12" spans="2:15" ht="15" thickBot="1" x14ac:dyDescent="0.35">
      <c r="I12" s="92">
        <v>-30</v>
      </c>
      <c r="J12" s="92">
        <v>1.0900083999999999</v>
      </c>
    </row>
    <row r="13" spans="2:15" ht="28.8" x14ac:dyDescent="0.3">
      <c r="B13" s="82" t="s">
        <v>63</v>
      </c>
      <c r="C13" s="83" t="s">
        <v>37</v>
      </c>
      <c r="D13" s="84" t="s">
        <v>120</v>
      </c>
      <c r="E13" s="84" t="s">
        <v>121</v>
      </c>
      <c r="F13" s="85" t="s">
        <v>39</v>
      </c>
      <c r="I13" s="92">
        <v>-28</v>
      </c>
      <c r="J13" s="92">
        <v>1.0922558399999998</v>
      </c>
    </row>
    <row r="14" spans="2:15" x14ac:dyDescent="0.3">
      <c r="B14" s="90" t="s">
        <v>42</v>
      </c>
      <c r="C14" s="91">
        <v>338</v>
      </c>
      <c r="D14" s="92">
        <v>22</v>
      </c>
      <c r="E14" s="93">
        <f>F14-D14-C14</f>
        <v>28</v>
      </c>
      <c r="F14" s="94">
        <v>388</v>
      </c>
      <c r="G14" s="34">
        <f>D14/50</f>
        <v>0.44</v>
      </c>
      <c r="I14" s="92">
        <v>-25</v>
      </c>
      <c r="J14" s="92">
        <v>1.0956269999999999</v>
      </c>
      <c r="L14"/>
    </row>
    <row r="15" spans="2:15" ht="16.2" thickBot="1" x14ac:dyDescent="0.35">
      <c r="B15" s="97" t="s">
        <v>47</v>
      </c>
      <c r="C15" s="64">
        <v>-7.6</v>
      </c>
      <c r="D15" s="64">
        <v>-29</v>
      </c>
      <c r="E15" s="107">
        <v>0.2</v>
      </c>
      <c r="F15" s="108">
        <f>(C14*C15+D14*D15+E14*E15)/F14</f>
        <v>-8.2505154639175249</v>
      </c>
      <c r="I15" s="92">
        <v>-23</v>
      </c>
      <c r="J15" s="92">
        <v>1.0978744399999998</v>
      </c>
    </row>
    <row r="16" spans="2:15" x14ac:dyDescent="0.3">
      <c r="I16" s="92">
        <v>-20</v>
      </c>
      <c r="J16" s="92">
        <v>1.1012455999999999</v>
      </c>
    </row>
    <row r="17" spans="2:20" ht="15" thickBot="1" x14ac:dyDescent="0.35">
      <c r="I17" s="92">
        <v>-10</v>
      </c>
      <c r="J17" s="92">
        <v>1.1124827999999998</v>
      </c>
      <c r="R17" s="35" t="s">
        <v>33</v>
      </c>
    </row>
    <row r="18" spans="2:20" ht="15.6" x14ac:dyDescent="0.3">
      <c r="I18" s="92">
        <v>-8.3000000000000007</v>
      </c>
      <c r="J18" s="92">
        <v>1.1143931239999998</v>
      </c>
      <c r="R18" s="36" t="s">
        <v>34</v>
      </c>
      <c r="S18" s="37" t="s">
        <v>29</v>
      </c>
      <c r="T18" s="38" t="s">
        <v>35</v>
      </c>
    </row>
    <row r="19" spans="2:20" ht="15.6" x14ac:dyDescent="0.3">
      <c r="B19" s="92"/>
      <c r="C19" s="207" t="s">
        <v>105</v>
      </c>
      <c r="D19" s="207" t="s">
        <v>130</v>
      </c>
      <c r="E19" s="207" t="s">
        <v>106</v>
      </c>
      <c r="I19" s="92">
        <v>-7.6</v>
      </c>
      <c r="J19" s="92">
        <v>1.1151797279999998</v>
      </c>
      <c r="R19" s="44" t="s">
        <v>40</v>
      </c>
      <c r="S19" s="45">
        <v>1</v>
      </c>
      <c r="T19" s="46">
        <v>2.149</v>
      </c>
    </row>
    <row r="20" spans="2:20" ht="15.6" x14ac:dyDescent="0.3">
      <c r="B20" s="114" t="s">
        <v>69</v>
      </c>
      <c r="C20" s="115">
        <f>388-C21</f>
        <v>338</v>
      </c>
      <c r="D20" s="115">
        <f>388-D21</f>
        <v>371</v>
      </c>
      <c r="E20" s="115">
        <f>388-E21</f>
        <v>366</v>
      </c>
      <c r="I20" s="92">
        <v>-5</v>
      </c>
      <c r="J20" s="92">
        <v>1.1181013999999998</v>
      </c>
      <c r="R20" s="56" t="s">
        <v>43</v>
      </c>
      <c r="S20" s="57">
        <v>36.29595160539786</v>
      </c>
      <c r="T20" s="58">
        <v>78.400000000000006</v>
      </c>
    </row>
    <row r="21" spans="2:20" ht="15.6" x14ac:dyDescent="0.3">
      <c r="B21" s="116" t="s">
        <v>70</v>
      </c>
      <c r="C21" s="117">
        <f>D9</f>
        <v>50</v>
      </c>
      <c r="D21" s="117">
        <v>17</v>
      </c>
      <c r="E21" s="117">
        <f>D14</f>
        <v>22</v>
      </c>
      <c r="I21" s="92">
        <v>0</v>
      </c>
      <c r="J21" s="92">
        <v>1.1237199999999998</v>
      </c>
      <c r="R21" s="68" t="s">
        <v>48</v>
      </c>
      <c r="S21" s="69">
        <v>55.374592833876221</v>
      </c>
      <c r="T21" s="70">
        <v>118.7</v>
      </c>
    </row>
    <row r="22" spans="2:20" x14ac:dyDescent="0.3">
      <c r="I22" s="92">
        <v>5</v>
      </c>
      <c r="J22" s="92">
        <v>1.1293385999999999</v>
      </c>
      <c r="R22" s="112" t="s">
        <v>67</v>
      </c>
      <c r="S22" s="113">
        <f>T22/T19</f>
        <v>4.1879944160074452</v>
      </c>
      <c r="T22" s="112">
        <v>9</v>
      </c>
    </row>
    <row r="23" spans="2:20" ht="17.399999999999999" x14ac:dyDescent="0.3">
      <c r="I23" s="92">
        <v>10</v>
      </c>
      <c r="J23" s="92">
        <v>1.1349571999999999</v>
      </c>
      <c r="R23" s="74" t="s">
        <v>52</v>
      </c>
      <c r="S23" s="75">
        <f>T23/T19</f>
        <v>95.905072126570502</v>
      </c>
      <c r="T23" s="76">
        <f>SUM(T20:T22)</f>
        <v>206.10000000000002</v>
      </c>
    </row>
    <row r="24" spans="2:20" x14ac:dyDescent="0.3">
      <c r="I24" s="92">
        <v>15</v>
      </c>
      <c r="J24" s="92">
        <v>1.1405757999999999</v>
      </c>
    </row>
    <row r="25" spans="2:20" ht="15.6" x14ac:dyDescent="0.3">
      <c r="I25" s="92">
        <v>20</v>
      </c>
      <c r="J25" s="92">
        <v>1.1461943999999997</v>
      </c>
      <c r="R25" s="95" t="s">
        <v>60</v>
      </c>
      <c r="S25" s="57">
        <v>37.226617031177291</v>
      </c>
      <c r="T25" s="96">
        <v>80</v>
      </c>
    </row>
    <row r="26" spans="2:20" ht="15.6" x14ac:dyDescent="0.3">
      <c r="I26" s="92">
        <v>25</v>
      </c>
      <c r="J26" s="92">
        <v>1.1518129999999998</v>
      </c>
      <c r="R26" s="100" t="s">
        <v>61</v>
      </c>
      <c r="S26" s="69">
        <v>57.235923685435083</v>
      </c>
      <c r="T26" s="101">
        <v>123</v>
      </c>
    </row>
    <row r="27" spans="2:20" ht="17.399999999999999" x14ac:dyDescent="0.3">
      <c r="I27" s="92">
        <v>30</v>
      </c>
      <c r="J27" s="92">
        <v>1.1574315999999998</v>
      </c>
      <c r="R27" s="102" t="s">
        <v>62</v>
      </c>
      <c r="S27" s="75">
        <v>94.462540716612381</v>
      </c>
      <c r="T27" s="103">
        <v>203</v>
      </c>
    </row>
    <row r="28" spans="2:20" x14ac:dyDescent="0.3">
      <c r="I28" s="92">
        <v>35</v>
      </c>
      <c r="J28" s="92">
        <v>1.1630501999999998</v>
      </c>
    </row>
    <row r="29" spans="2:20" ht="15.6" x14ac:dyDescent="0.3">
      <c r="R29" s="91" t="s">
        <v>84</v>
      </c>
      <c r="S29" s="166">
        <f>T29/2.1</f>
        <v>280.47619047619048</v>
      </c>
      <c r="T29" s="154">
        <v>589</v>
      </c>
    </row>
    <row r="30" spans="2:20" ht="15" thickBot="1" x14ac:dyDescent="0.35">
      <c r="R30" s="111" t="s">
        <v>66</v>
      </c>
      <c r="S30" s="110">
        <f>T30/T19</f>
        <v>111.67985109353188</v>
      </c>
      <c r="T30" s="104">
        <v>240</v>
      </c>
    </row>
    <row r="31" spans="2:20" ht="15.6" x14ac:dyDescent="0.3">
      <c r="R31" s="167" t="s">
        <v>68</v>
      </c>
      <c r="S31" s="168">
        <v>390.41414611447186</v>
      </c>
      <c r="T31" s="169">
        <f>589+240</f>
        <v>829</v>
      </c>
    </row>
    <row r="32" spans="2:20" ht="15.6" x14ac:dyDescent="0.3">
      <c r="R32" s="170" t="s">
        <v>85</v>
      </c>
      <c r="S32" s="171">
        <f>(S31+S31)/(S23+S27)</f>
        <v>4.1016866291860179</v>
      </c>
      <c r="T32" s="165"/>
    </row>
    <row r="47" spans="2:8" ht="15" thickBot="1" x14ac:dyDescent="0.35"/>
    <row r="48" spans="2:8" ht="15.6" x14ac:dyDescent="0.3">
      <c r="B48" s="47"/>
      <c r="C48" s="130">
        <v>1000000</v>
      </c>
      <c r="D48" s="131" t="s">
        <v>75</v>
      </c>
      <c r="E48" s="132" t="s">
        <v>76</v>
      </c>
      <c r="F48" s="133" t="s">
        <v>77</v>
      </c>
      <c r="G48" s="50"/>
      <c r="H48" s="235" t="s">
        <v>117</v>
      </c>
    </row>
    <row r="49" spans="2:8" x14ac:dyDescent="0.3">
      <c r="B49" s="134"/>
      <c r="C49" s="91" t="s">
        <v>71</v>
      </c>
      <c r="D49" s="92">
        <f>$C$48*1.092/100</f>
        <v>10920</v>
      </c>
      <c r="E49" s="122">
        <f>$C$48*1.124/100</f>
        <v>11240</v>
      </c>
      <c r="F49" s="126">
        <f>D49+E49</f>
        <v>22160</v>
      </c>
      <c r="G49" s="136">
        <f>D49-E49</f>
        <v>-320</v>
      </c>
    </row>
    <row r="50" spans="2:8" x14ac:dyDescent="0.3">
      <c r="B50" s="134"/>
      <c r="C50" s="91" t="s">
        <v>72</v>
      </c>
      <c r="D50" s="92">
        <f>$C$48-D49</f>
        <v>989080</v>
      </c>
      <c r="E50" s="122">
        <f>$C$48-E49</f>
        <v>988760</v>
      </c>
      <c r="F50" s="126">
        <f>D50+E50</f>
        <v>1977840</v>
      </c>
      <c r="G50" s="136">
        <f>D50-E50</f>
        <v>320</v>
      </c>
      <c r="H50" s="235" t="s">
        <v>118</v>
      </c>
    </row>
    <row r="51" spans="2:8" x14ac:dyDescent="0.3">
      <c r="B51" s="134"/>
      <c r="C51" s="92" t="s">
        <v>74</v>
      </c>
      <c r="D51" s="91">
        <f>SUM(D49:D50)</f>
        <v>1000000</v>
      </c>
      <c r="E51" s="52">
        <f>SUM(E49:E50)</f>
        <v>1000000</v>
      </c>
      <c r="F51" s="127">
        <f>D51+E51</f>
        <v>2000000</v>
      </c>
      <c r="G51" s="81"/>
    </row>
    <row r="52" spans="2:8" x14ac:dyDescent="0.3">
      <c r="B52" s="134"/>
      <c r="C52" s="61"/>
      <c r="D52" s="61"/>
      <c r="E52" s="61"/>
      <c r="F52" s="61"/>
      <c r="G52" s="81"/>
    </row>
    <row r="53" spans="2:8" ht="15.6" x14ac:dyDescent="0.3">
      <c r="B53" s="134"/>
      <c r="C53" s="118"/>
      <c r="D53" s="92" t="s">
        <v>75</v>
      </c>
      <c r="E53" s="122" t="s">
        <v>76</v>
      </c>
      <c r="F53" s="126" t="s">
        <v>78</v>
      </c>
      <c r="G53" s="81" t="s">
        <v>79</v>
      </c>
    </row>
    <row r="54" spans="2:8" x14ac:dyDescent="0.3">
      <c r="B54" s="135">
        <v>0.4</v>
      </c>
      <c r="C54" s="91" t="s">
        <v>71</v>
      </c>
      <c r="D54" s="119">
        <f>D49*B54</f>
        <v>4368</v>
      </c>
      <c r="E54" s="123">
        <f>E49*B54</f>
        <v>4496</v>
      </c>
      <c r="F54" s="126">
        <f>D54+E54</f>
        <v>8864</v>
      </c>
      <c r="G54" s="136">
        <f>D54-E54</f>
        <v>-128</v>
      </c>
      <c r="H54" s="235" t="s">
        <v>119</v>
      </c>
    </row>
    <row r="55" spans="2:8" x14ac:dyDescent="0.3">
      <c r="B55" s="164">
        <v>0.50112060000000003</v>
      </c>
      <c r="C55" s="91" t="s">
        <v>72</v>
      </c>
      <c r="D55" s="120">
        <f>D50*B55</f>
        <v>495648.36304800003</v>
      </c>
      <c r="E55" s="124">
        <f>E50*B55</f>
        <v>495488.00445600005</v>
      </c>
      <c r="F55" s="128">
        <f>D55+E55</f>
        <v>991136.36750400008</v>
      </c>
      <c r="G55" s="136">
        <f>D55-E55</f>
        <v>160.35859199997503</v>
      </c>
    </row>
    <row r="56" spans="2:8" x14ac:dyDescent="0.3">
      <c r="B56" s="134"/>
      <c r="C56" s="118" t="s">
        <v>73</v>
      </c>
      <c r="D56" s="121">
        <f>D55+D54</f>
        <v>500016.36304800003</v>
      </c>
      <c r="E56" s="125">
        <f>E55+E54</f>
        <v>499984.00445600005</v>
      </c>
      <c r="F56" s="129">
        <f>D56+E56</f>
        <v>1000000.3675040001</v>
      </c>
      <c r="G56" s="137">
        <f>D56-E56</f>
        <v>32.358591999975033</v>
      </c>
      <c r="H56" s="235" t="s">
        <v>123</v>
      </c>
    </row>
    <row r="57" spans="2:8" ht="15" thickBot="1" x14ac:dyDescent="0.35">
      <c r="B57" s="203" t="s">
        <v>114</v>
      </c>
      <c r="C57" s="204"/>
      <c r="D57" s="204"/>
      <c r="E57" s="138"/>
      <c r="F57" s="138"/>
      <c r="G57" s="139">
        <f>G56/C48</f>
        <v>3.2358591999975033E-5</v>
      </c>
      <c r="H57" s="235" t="s">
        <v>116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Propriétés standard</tns:defaultPropertyEditorNamespace>
</tns:customPropertyEditors>
</file>

<file path=customXml/itemProps1.xml><?xml version="1.0" encoding="utf-8"?>
<ds:datastoreItem xmlns:ds="http://schemas.openxmlformats.org/officeDocument/2006/customXml" ds:itemID="{C4BD0DE8-0518-4C55-AFD3-4030481A4820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Mesures CO2</vt:lpstr>
      <vt:lpstr>Mesures  Delta C13</vt:lpstr>
      <vt:lpstr>CO2 anthropique</vt:lpstr>
      <vt:lpstr>Mixtes &amp; d13C  </vt:lpstr>
      <vt:lpstr>Mixte vs GIEC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rpf</dc:creator>
  <cp:lastModifiedBy>rpf</cp:lastModifiedBy>
  <dcterms:created xsi:type="dcterms:W3CDTF">2014-10-31T18:24:49Z</dcterms:created>
  <dcterms:modified xsi:type="dcterms:W3CDTF">2018-11-11T15:57:42Z</dcterms:modified>
</cp:coreProperties>
</file>