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72" yWindow="24" windowWidth="15744" windowHeight="10692"/>
  </bookViews>
  <sheets>
    <sheet name="OLR" sheetId="4" r:id="rId1"/>
    <sheet name="TSI  Albédo  OLR" sheetId="1" r:id="rId2"/>
    <sheet name="DeWitte Clerbaux" sheetId="3" r:id="rId3"/>
    <sheet name="TSI versus OLR  2003-2006" sheetId="8" r:id="rId4"/>
  </sheets>
  <calcPr calcId="145621"/>
</workbook>
</file>

<file path=xl/calcChain.xml><?xml version="1.0" encoding="utf-8"?>
<calcChain xmlns="http://schemas.openxmlformats.org/spreadsheetml/2006/main">
  <c r="K17" i="1" l="1"/>
  <c r="N17" i="1" s="1"/>
  <c r="O16" i="1"/>
  <c r="N16" i="1"/>
  <c r="M16" i="1"/>
  <c r="O15" i="1"/>
  <c r="N15" i="1"/>
  <c r="O14" i="1"/>
  <c r="N14" i="1"/>
  <c r="M14" i="1"/>
  <c r="L9" i="1" l="1"/>
  <c r="P4" i="1"/>
  <c r="L4" i="1"/>
  <c r="L8" i="1"/>
  <c r="L10" i="1" s="1"/>
  <c r="P3" i="1"/>
  <c r="P5" i="1" s="1"/>
  <c r="L3" i="1"/>
  <c r="L5" i="1" s="1"/>
  <c r="R4" i="1" l="1"/>
  <c r="R3" i="1"/>
  <c r="R5" i="1" s="1"/>
  <c r="C50" i="4"/>
  <c r="G32" i="3"/>
  <c r="G26" i="3" l="1"/>
  <c r="H23" i="3" s="1"/>
  <c r="E26" i="3"/>
  <c r="D31" i="3"/>
  <c r="H30" i="3"/>
  <c r="H32" i="3"/>
  <c r="E1043" i="8" l="1"/>
  <c r="E1042" i="8"/>
  <c r="E1041" i="8"/>
  <c r="E1040" i="8"/>
  <c r="E1039" i="8"/>
  <c r="E1038" i="8"/>
  <c r="E1037" i="8"/>
  <c r="E1036" i="8"/>
  <c r="E1035" i="8"/>
  <c r="E1034" i="8"/>
  <c r="E1033" i="8"/>
  <c r="E1032" i="8"/>
  <c r="E1031" i="8"/>
  <c r="E1030" i="8"/>
  <c r="E1029" i="8"/>
  <c r="E1028" i="8"/>
  <c r="E1027" i="8"/>
  <c r="E1026" i="8"/>
  <c r="E1025" i="8"/>
  <c r="E1024" i="8"/>
  <c r="E1023" i="8"/>
  <c r="E1022" i="8"/>
  <c r="E1021" i="8"/>
  <c r="E1020" i="8"/>
  <c r="E1019" i="8"/>
  <c r="E1018" i="8"/>
  <c r="E1017" i="8"/>
  <c r="E1016" i="8"/>
  <c r="E1015" i="8"/>
  <c r="E1014" i="8"/>
  <c r="E1013" i="8"/>
  <c r="E1012" i="8"/>
  <c r="E1011" i="8"/>
  <c r="E1010" i="8"/>
  <c r="E1009" i="8"/>
  <c r="E1008" i="8"/>
  <c r="E1007" i="8"/>
  <c r="E1006" i="8"/>
  <c r="E1005" i="8"/>
  <c r="E1004" i="8"/>
  <c r="E1003" i="8"/>
  <c r="E1002" i="8"/>
  <c r="E1001" i="8"/>
  <c r="E1000" i="8"/>
  <c r="E999" i="8"/>
  <c r="E998" i="8"/>
  <c r="E997" i="8"/>
  <c r="E996" i="8"/>
  <c r="E995" i="8"/>
  <c r="E994" i="8"/>
  <c r="E993" i="8"/>
  <c r="E992" i="8"/>
  <c r="E991" i="8"/>
  <c r="E990" i="8"/>
  <c r="E989" i="8"/>
  <c r="E988" i="8"/>
  <c r="E987" i="8"/>
  <c r="E986" i="8"/>
  <c r="E985" i="8"/>
  <c r="E984" i="8"/>
  <c r="E983" i="8"/>
  <c r="E982" i="8"/>
  <c r="E981" i="8"/>
  <c r="E980" i="8"/>
  <c r="E979" i="8"/>
  <c r="E978" i="8"/>
  <c r="E977" i="8"/>
  <c r="E976" i="8"/>
  <c r="E975" i="8"/>
  <c r="E974" i="8"/>
  <c r="E973" i="8"/>
  <c r="E972" i="8"/>
  <c r="E971" i="8"/>
  <c r="E970" i="8"/>
  <c r="E969" i="8"/>
  <c r="E968" i="8"/>
  <c r="E967" i="8"/>
  <c r="E966" i="8"/>
  <c r="E965" i="8"/>
  <c r="E964" i="8"/>
  <c r="E963" i="8"/>
  <c r="E962" i="8"/>
  <c r="E961" i="8"/>
  <c r="E960" i="8"/>
  <c r="E959" i="8"/>
  <c r="E958" i="8"/>
  <c r="E957" i="8"/>
  <c r="E956" i="8"/>
  <c r="E955" i="8"/>
  <c r="E954" i="8"/>
  <c r="E953" i="8"/>
  <c r="E952" i="8"/>
  <c r="E951" i="8"/>
  <c r="E950" i="8"/>
  <c r="E949" i="8"/>
  <c r="E948" i="8"/>
  <c r="E947" i="8"/>
  <c r="E946" i="8"/>
  <c r="E945" i="8"/>
  <c r="E944" i="8"/>
  <c r="E943" i="8"/>
  <c r="E942" i="8"/>
  <c r="E941" i="8"/>
  <c r="E940" i="8"/>
  <c r="E939" i="8"/>
  <c r="E938" i="8"/>
  <c r="E937" i="8"/>
  <c r="E936" i="8"/>
  <c r="E935" i="8"/>
  <c r="E934" i="8"/>
  <c r="E933" i="8"/>
  <c r="E932" i="8"/>
  <c r="E931" i="8"/>
  <c r="E930" i="8"/>
  <c r="E929" i="8"/>
  <c r="E928" i="8"/>
  <c r="E927" i="8"/>
  <c r="E926" i="8"/>
  <c r="E925" i="8"/>
  <c r="E924" i="8"/>
  <c r="E923" i="8"/>
  <c r="E922" i="8"/>
  <c r="E921" i="8"/>
  <c r="E920" i="8"/>
  <c r="E919" i="8"/>
  <c r="E918" i="8"/>
  <c r="E917" i="8"/>
  <c r="E916" i="8"/>
  <c r="E915" i="8"/>
  <c r="E914" i="8"/>
  <c r="E913" i="8"/>
  <c r="E912" i="8"/>
  <c r="E911" i="8"/>
  <c r="E910" i="8"/>
  <c r="E909" i="8"/>
  <c r="E908" i="8"/>
  <c r="E907" i="8"/>
  <c r="E906" i="8"/>
  <c r="E905" i="8"/>
  <c r="E904" i="8"/>
  <c r="E903" i="8"/>
  <c r="E902" i="8"/>
  <c r="E901" i="8"/>
  <c r="E900" i="8"/>
  <c r="E899" i="8"/>
  <c r="E898" i="8"/>
  <c r="E897" i="8"/>
  <c r="E896" i="8"/>
  <c r="E895" i="8"/>
  <c r="E894" i="8"/>
  <c r="E893" i="8"/>
  <c r="E892" i="8"/>
  <c r="E891" i="8"/>
  <c r="E890" i="8"/>
  <c r="E889" i="8"/>
  <c r="E888" i="8"/>
  <c r="E887" i="8"/>
  <c r="E886" i="8"/>
  <c r="E885" i="8"/>
  <c r="E884" i="8"/>
  <c r="E883" i="8"/>
  <c r="E882" i="8"/>
  <c r="E881" i="8"/>
  <c r="E880" i="8"/>
  <c r="E879" i="8"/>
  <c r="E878" i="8"/>
  <c r="E877" i="8"/>
  <c r="E876" i="8"/>
  <c r="E875" i="8"/>
  <c r="E874" i="8"/>
  <c r="E873" i="8"/>
  <c r="E872" i="8"/>
  <c r="E871" i="8"/>
  <c r="E870" i="8"/>
  <c r="E869" i="8"/>
  <c r="E868" i="8"/>
  <c r="E867" i="8"/>
  <c r="E866" i="8"/>
  <c r="E865" i="8"/>
  <c r="E864" i="8"/>
  <c r="E863" i="8"/>
  <c r="E862" i="8"/>
  <c r="E861" i="8"/>
  <c r="E860" i="8"/>
  <c r="E859" i="8"/>
  <c r="E858" i="8"/>
  <c r="E857" i="8"/>
  <c r="E856" i="8"/>
  <c r="E855" i="8"/>
  <c r="E854" i="8"/>
  <c r="E853" i="8"/>
  <c r="E852" i="8"/>
  <c r="E851" i="8"/>
  <c r="E850" i="8"/>
  <c r="E849" i="8"/>
  <c r="E848" i="8"/>
  <c r="E847" i="8"/>
  <c r="E846" i="8"/>
  <c r="E845" i="8"/>
  <c r="E844" i="8"/>
  <c r="E843" i="8"/>
  <c r="E842" i="8"/>
  <c r="E841" i="8"/>
  <c r="E840" i="8"/>
  <c r="E839" i="8"/>
  <c r="E838" i="8"/>
  <c r="E837" i="8"/>
  <c r="E836" i="8"/>
  <c r="E835" i="8"/>
  <c r="E834" i="8"/>
  <c r="E833" i="8"/>
  <c r="E832" i="8"/>
  <c r="E831" i="8"/>
  <c r="E830" i="8"/>
  <c r="E829" i="8"/>
  <c r="E828" i="8"/>
  <c r="E827" i="8"/>
  <c r="E826" i="8"/>
  <c r="E825" i="8"/>
  <c r="E824" i="8"/>
  <c r="E823" i="8"/>
  <c r="E822" i="8"/>
  <c r="E821" i="8"/>
  <c r="E820" i="8"/>
  <c r="E819" i="8"/>
  <c r="E818" i="8"/>
  <c r="E817" i="8"/>
  <c r="E816" i="8"/>
  <c r="E815" i="8"/>
  <c r="E814" i="8"/>
  <c r="E813" i="8"/>
  <c r="E812" i="8"/>
  <c r="E811" i="8"/>
  <c r="E810" i="8"/>
  <c r="E809" i="8"/>
  <c r="E808" i="8"/>
  <c r="E807" i="8"/>
  <c r="E806" i="8"/>
  <c r="E805" i="8"/>
  <c r="E804" i="8"/>
  <c r="E803" i="8"/>
  <c r="E802" i="8"/>
  <c r="E801" i="8"/>
  <c r="E800" i="8"/>
  <c r="E799" i="8"/>
  <c r="E798" i="8"/>
  <c r="E797" i="8"/>
  <c r="E796" i="8"/>
  <c r="E795" i="8"/>
  <c r="E794" i="8"/>
  <c r="E793" i="8"/>
  <c r="E792" i="8"/>
  <c r="E791" i="8"/>
  <c r="E790" i="8"/>
  <c r="E789" i="8"/>
  <c r="E788" i="8"/>
  <c r="E787" i="8"/>
  <c r="E786" i="8"/>
  <c r="E785" i="8"/>
  <c r="E784" i="8"/>
  <c r="E783" i="8"/>
  <c r="E782" i="8"/>
  <c r="E781" i="8"/>
  <c r="E780" i="8"/>
  <c r="E779" i="8"/>
  <c r="E778" i="8"/>
  <c r="E777" i="8"/>
  <c r="E776" i="8"/>
  <c r="E775" i="8"/>
  <c r="E774" i="8"/>
  <c r="E773" i="8"/>
  <c r="E772" i="8"/>
  <c r="E771" i="8"/>
  <c r="E770" i="8"/>
  <c r="E769" i="8"/>
  <c r="E768" i="8"/>
  <c r="E767" i="8"/>
  <c r="E766" i="8"/>
  <c r="E765" i="8"/>
  <c r="E764" i="8"/>
  <c r="E763" i="8"/>
  <c r="E762" i="8"/>
  <c r="E761" i="8"/>
  <c r="E760" i="8"/>
  <c r="E759" i="8"/>
  <c r="E758" i="8"/>
  <c r="E757" i="8"/>
  <c r="E756" i="8"/>
  <c r="E755" i="8"/>
  <c r="E754" i="8"/>
  <c r="E753" i="8"/>
  <c r="E752" i="8"/>
  <c r="E751" i="8"/>
  <c r="E750" i="8"/>
  <c r="E749" i="8"/>
  <c r="E748" i="8"/>
  <c r="E747" i="8"/>
  <c r="E746" i="8"/>
  <c r="E745" i="8"/>
  <c r="E744" i="8"/>
  <c r="E743" i="8"/>
  <c r="E742" i="8"/>
  <c r="E741" i="8"/>
  <c r="E740" i="8"/>
  <c r="E739" i="8"/>
  <c r="E738" i="8"/>
  <c r="E737" i="8"/>
  <c r="E736" i="8"/>
  <c r="E735" i="8"/>
  <c r="E734" i="8"/>
  <c r="E733" i="8"/>
  <c r="E732" i="8"/>
  <c r="E731" i="8"/>
  <c r="E730" i="8"/>
  <c r="E729" i="8"/>
  <c r="E728" i="8"/>
  <c r="E727" i="8"/>
  <c r="E726" i="8"/>
  <c r="E725" i="8"/>
  <c r="E724" i="8"/>
  <c r="E723" i="8"/>
  <c r="E722" i="8"/>
  <c r="E721" i="8"/>
  <c r="E720" i="8"/>
  <c r="E719" i="8"/>
  <c r="E718" i="8"/>
  <c r="E717" i="8"/>
  <c r="E716" i="8"/>
  <c r="E715" i="8"/>
  <c r="E714" i="8"/>
  <c r="E713" i="8"/>
  <c r="E712" i="8"/>
  <c r="E711" i="8"/>
  <c r="E710" i="8"/>
  <c r="E709" i="8"/>
  <c r="E708" i="8"/>
  <c r="E707" i="8"/>
  <c r="E706" i="8"/>
  <c r="E705" i="8"/>
  <c r="E704" i="8"/>
  <c r="E703" i="8"/>
  <c r="E702" i="8"/>
  <c r="E701" i="8"/>
  <c r="E700" i="8"/>
  <c r="E699" i="8"/>
  <c r="E698" i="8"/>
  <c r="E697" i="8"/>
  <c r="E696" i="8"/>
  <c r="E695" i="8"/>
  <c r="E694" i="8"/>
  <c r="E693" i="8"/>
  <c r="E692" i="8"/>
  <c r="E691" i="8"/>
  <c r="E690" i="8"/>
  <c r="E689" i="8"/>
  <c r="E688" i="8"/>
  <c r="E687" i="8"/>
  <c r="E686" i="8"/>
  <c r="E685" i="8"/>
  <c r="E684" i="8"/>
  <c r="E683" i="8"/>
  <c r="E682" i="8"/>
  <c r="E681" i="8"/>
  <c r="E680" i="8"/>
  <c r="E679" i="8"/>
  <c r="E678" i="8"/>
  <c r="E677" i="8"/>
  <c r="E676" i="8"/>
  <c r="E675" i="8"/>
  <c r="E674" i="8"/>
  <c r="E673" i="8"/>
  <c r="E672" i="8"/>
  <c r="E671" i="8"/>
  <c r="E670" i="8"/>
  <c r="E669" i="8"/>
  <c r="E668" i="8"/>
  <c r="E667" i="8"/>
  <c r="E666" i="8"/>
  <c r="E665" i="8"/>
  <c r="E664" i="8"/>
  <c r="E663" i="8"/>
  <c r="E662" i="8"/>
  <c r="E661" i="8"/>
  <c r="E660" i="8"/>
  <c r="E659" i="8"/>
  <c r="E658" i="8"/>
  <c r="E657" i="8"/>
  <c r="E656" i="8"/>
  <c r="E655" i="8"/>
  <c r="E654" i="8"/>
  <c r="E653" i="8"/>
  <c r="E652" i="8"/>
  <c r="E651" i="8"/>
  <c r="E650" i="8"/>
  <c r="E649" i="8"/>
  <c r="E648" i="8"/>
  <c r="E647" i="8"/>
  <c r="E646" i="8"/>
  <c r="E645" i="8"/>
  <c r="E644" i="8"/>
  <c r="E643" i="8"/>
  <c r="E642" i="8"/>
  <c r="E641" i="8"/>
  <c r="E640" i="8"/>
  <c r="E639" i="8"/>
  <c r="E638" i="8"/>
  <c r="E637" i="8"/>
  <c r="E636" i="8"/>
  <c r="E635" i="8"/>
  <c r="E634" i="8"/>
  <c r="E633" i="8"/>
  <c r="E632" i="8"/>
  <c r="E631" i="8"/>
  <c r="E630" i="8"/>
  <c r="E629" i="8"/>
  <c r="E628" i="8"/>
  <c r="E627" i="8"/>
  <c r="E626" i="8"/>
  <c r="E625" i="8"/>
  <c r="E624" i="8"/>
  <c r="E623" i="8"/>
  <c r="E622" i="8"/>
  <c r="E621" i="8"/>
  <c r="E620" i="8"/>
  <c r="E619" i="8"/>
  <c r="E618" i="8"/>
  <c r="E617" i="8"/>
  <c r="E616" i="8"/>
  <c r="E615" i="8"/>
  <c r="E614" i="8"/>
  <c r="E613" i="8"/>
  <c r="E612" i="8"/>
  <c r="E611" i="8"/>
  <c r="E610" i="8"/>
  <c r="E609" i="8"/>
  <c r="E608" i="8"/>
  <c r="E607" i="8"/>
  <c r="E606" i="8"/>
  <c r="E605" i="8"/>
  <c r="E604" i="8"/>
  <c r="E603" i="8"/>
  <c r="E602" i="8"/>
  <c r="E601" i="8"/>
  <c r="E600" i="8"/>
  <c r="E599" i="8"/>
  <c r="E598" i="8"/>
  <c r="E597" i="8"/>
  <c r="E596" i="8"/>
  <c r="E595" i="8"/>
  <c r="E594" i="8"/>
  <c r="E593" i="8"/>
  <c r="E592" i="8"/>
  <c r="E591" i="8"/>
  <c r="E590" i="8"/>
  <c r="E589" i="8"/>
  <c r="E588" i="8"/>
  <c r="E587" i="8"/>
  <c r="E586" i="8"/>
  <c r="E585" i="8"/>
  <c r="E584" i="8"/>
  <c r="E583" i="8"/>
  <c r="E582" i="8"/>
  <c r="E581" i="8"/>
  <c r="E580" i="8"/>
  <c r="E579" i="8"/>
  <c r="E578" i="8"/>
  <c r="E577" i="8"/>
  <c r="E576" i="8"/>
  <c r="E575" i="8"/>
  <c r="E574" i="8"/>
  <c r="E573" i="8"/>
  <c r="E572" i="8"/>
  <c r="E571" i="8"/>
  <c r="E570" i="8"/>
  <c r="E569" i="8"/>
  <c r="E568" i="8"/>
  <c r="E567" i="8"/>
  <c r="E566" i="8"/>
  <c r="E565" i="8"/>
  <c r="E564" i="8"/>
  <c r="E563" i="8"/>
  <c r="E562" i="8"/>
  <c r="E561" i="8"/>
  <c r="E560" i="8"/>
  <c r="E559" i="8"/>
  <c r="E558" i="8"/>
  <c r="E557" i="8"/>
  <c r="E556" i="8"/>
  <c r="E555" i="8"/>
  <c r="E554" i="8"/>
  <c r="E553" i="8"/>
  <c r="E552" i="8"/>
  <c r="E551" i="8"/>
  <c r="E550" i="8"/>
  <c r="E549" i="8"/>
  <c r="E548" i="8"/>
  <c r="E547" i="8"/>
  <c r="E546" i="8"/>
  <c r="E545" i="8"/>
  <c r="E544" i="8"/>
  <c r="E543" i="8"/>
  <c r="E542" i="8"/>
  <c r="E541" i="8"/>
  <c r="E540" i="8"/>
  <c r="E539" i="8"/>
  <c r="E538" i="8"/>
  <c r="E537" i="8"/>
  <c r="E536" i="8"/>
  <c r="E535" i="8"/>
  <c r="E534" i="8"/>
  <c r="E533" i="8"/>
  <c r="E532" i="8"/>
  <c r="E531" i="8"/>
  <c r="E530" i="8"/>
  <c r="E529" i="8"/>
  <c r="E528" i="8"/>
  <c r="E527" i="8"/>
  <c r="E526" i="8"/>
  <c r="E525" i="8"/>
  <c r="E524" i="8"/>
  <c r="E523" i="8"/>
  <c r="E522" i="8"/>
  <c r="E521" i="8"/>
  <c r="E520" i="8"/>
  <c r="E519" i="8"/>
  <c r="E518" i="8"/>
  <c r="E517" i="8"/>
  <c r="E516" i="8"/>
  <c r="E515" i="8"/>
  <c r="E514" i="8"/>
  <c r="E513" i="8"/>
  <c r="E512" i="8"/>
  <c r="E511" i="8"/>
  <c r="E510" i="8"/>
  <c r="E509" i="8"/>
  <c r="E508" i="8"/>
  <c r="E507" i="8"/>
  <c r="E506" i="8"/>
  <c r="E505" i="8"/>
  <c r="E504" i="8"/>
  <c r="E503" i="8"/>
  <c r="E502" i="8"/>
  <c r="E501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483" i="8"/>
  <c r="E482" i="8"/>
  <c r="E481" i="8"/>
  <c r="E480" i="8"/>
  <c r="E479" i="8"/>
  <c r="E478" i="8"/>
  <c r="E477" i="8"/>
  <c r="E476" i="8"/>
  <c r="E475" i="8"/>
  <c r="E474" i="8"/>
  <c r="E473" i="8"/>
  <c r="E472" i="8"/>
  <c r="E471" i="8"/>
  <c r="E470" i="8"/>
  <c r="E469" i="8"/>
  <c r="E468" i="8"/>
  <c r="E467" i="8"/>
  <c r="E466" i="8"/>
  <c r="E465" i="8"/>
  <c r="E464" i="8"/>
  <c r="E463" i="8"/>
  <c r="E462" i="8"/>
  <c r="E461" i="8"/>
  <c r="E460" i="8"/>
  <c r="E459" i="8"/>
  <c r="E458" i="8"/>
  <c r="E457" i="8"/>
  <c r="E456" i="8"/>
  <c r="E455" i="8"/>
  <c r="E454" i="8"/>
  <c r="E453" i="8"/>
  <c r="E452" i="8"/>
  <c r="E451" i="8"/>
  <c r="E450" i="8"/>
  <c r="E449" i="8"/>
  <c r="E448" i="8"/>
  <c r="E447" i="8"/>
  <c r="E446" i="8"/>
  <c r="E445" i="8"/>
  <c r="E444" i="8"/>
  <c r="E443" i="8"/>
  <c r="E442" i="8"/>
  <c r="E441" i="8"/>
  <c r="E440" i="8"/>
  <c r="E439" i="8"/>
  <c r="E438" i="8"/>
  <c r="E437" i="8"/>
  <c r="E436" i="8"/>
  <c r="E435" i="8"/>
  <c r="E434" i="8"/>
  <c r="E433" i="8"/>
  <c r="E432" i="8"/>
  <c r="E431" i="8"/>
  <c r="E430" i="8"/>
  <c r="E429" i="8"/>
  <c r="E428" i="8"/>
  <c r="E427" i="8"/>
  <c r="E426" i="8"/>
  <c r="E425" i="8"/>
  <c r="E424" i="8"/>
  <c r="E423" i="8"/>
  <c r="E422" i="8"/>
  <c r="E421" i="8"/>
  <c r="E420" i="8"/>
  <c r="E419" i="8"/>
  <c r="E418" i="8"/>
  <c r="E417" i="8"/>
  <c r="E416" i="8"/>
  <c r="E415" i="8"/>
  <c r="E414" i="8"/>
  <c r="E413" i="8"/>
  <c r="E412" i="8"/>
  <c r="E411" i="8"/>
  <c r="E410" i="8"/>
  <c r="E409" i="8"/>
  <c r="E408" i="8"/>
  <c r="E407" i="8"/>
  <c r="E406" i="8"/>
  <c r="E405" i="8"/>
  <c r="E404" i="8"/>
  <c r="E403" i="8"/>
  <c r="E402" i="8"/>
  <c r="E401" i="8"/>
  <c r="E400" i="8"/>
  <c r="E399" i="8"/>
  <c r="E398" i="8"/>
  <c r="E397" i="8"/>
  <c r="E396" i="8"/>
  <c r="E395" i="8"/>
  <c r="E394" i="8"/>
  <c r="E393" i="8"/>
  <c r="E392" i="8"/>
  <c r="E391" i="8"/>
  <c r="E390" i="8"/>
  <c r="E389" i="8"/>
  <c r="E388" i="8"/>
  <c r="E387" i="8"/>
  <c r="E386" i="8"/>
  <c r="E385" i="8"/>
  <c r="E384" i="8"/>
  <c r="E383" i="8"/>
  <c r="E382" i="8"/>
  <c r="E381" i="8"/>
  <c r="E380" i="8"/>
  <c r="E379" i="8"/>
  <c r="E378" i="8"/>
  <c r="E377" i="8"/>
  <c r="E376" i="8"/>
  <c r="E375" i="8"/>
  <c r="E374" i="8"/>
  <c r="E373" i="8"/>
  <c r="E372" i="8"/>
  <c r="E371" i="8"/>
  <c r="E370" i="8"/>
  <c r="E369" i="8"/>
  <c r="E368" i="8"/>
  <c r="E367" i="8"/>
  <c r="E366" i="8"/>
  <c r="E365" i="8"/>
  <c r="E364" i="8"/>
  <c r="E363" i="8"/>
  <c r="E362" i="8"/>
  <c r="E361" i="8"/>
  <c r="E360" i="8"/>
  <c r="E359" i="8"/>
  <c r="E358" i="8"/>
  <c r="E357" i="8"/>
  <c r="E356" i="8"/>
  <c r="E355" i="8"/>
  <c r="E354" i="8"/>
  <c r="E353" i="8"/>
  <c r="E352" i="8"/>
  <c r="E351" i="8"/>
  <c r="E350" i="8"/>
  <c r="E349" i="8"/>
  <c r="E348" i="8"/>
  <c r="E347" i="8"/>
  <c r="E346" i="8"/>
  <c r="E345" i="8"/>
  <c r="E344" i="8"/>
  <c r="E343" i="8"/>
  <c r="E342" i="8"/>
  <c r="E341" i="8"/>
  <c r="E340" i="8"/>
  <c r="E339" i="8"/>
  <c r="E338" i="8"/>
  <c r="E337" i="8"/>
  <c r="E336" i="8"/>
  <c r="E335" i="8"/>
  <c r="E334" i="8"/>
  <c r="E333" i="8"/>
  <c r="E332" i="8"/>
  <c r="E331" i="8"/>
  <c r="E330" i="8"/>
  <c r="E329" i="8"/>
  <c r="E328" i="8"/>
  <c r="E327" i="8"/>
  <c r="E326" i="8"/>
  <c r="E325" i="8"/>
  <c r="E324" i="8"/>
  <c r="E323" i="8"/>
  <c r="E322" i="8"/>
  <c r="E321" i="8"/>
  <c r="E320" i="8"/>
  <c r="E319" i="8"/>
  <c r="E318" i="8"/>
  <c r="E317" i="8"/>
  <c r="E316" i="8"/>
  <c r="E315" i="8"/>
  <c r="E314" i="8"/>
  <c r="E313" i="8"/>
  <c r="E312" i="8"/>
  <c r="E311" i="8"/>
  <c r="E310" i="8"/>
  <c r="E309" i="8"/>
  <c r="E308" i="8"/>
  <c r="E307" i="8"/>
  <c r="E306" i="8"/>
  <c r="E305" i="8"/>
  <c r="E304" i="8"/>
  <c r="E303" i="8"/>
  <c r="E302" i="8"/>
  <c r="E301" i="8"/>
  <c r="E300" i="8"/>
  <c r="E299" i="8"/>
  <c r="E298" i="8"/>
  <c r="E297" i="8"/>
  <c r="E296" i="8"/>
  <c r="E295" i="8"/>
  <c r="E294" i="8"/>
  <c r="E293" i="8"/>
  <c r="E292" i="8"/>
  <c r="E291" i="8"/>
  <c r="E290" i="8"/>
  <c r="E289" i="8"/>
  <c r="E288" i="8"/>
  <c r="E287" i="8"/>
  <c r="E286" i="8"/>
  <c r="E285" i="8"/>
  <c r="E284" i="8"/>
  <c r="E283" i="8"/>
  <c r="E282" i="8"/>
  <c r="E281" i="8"/>
  <c r="E280" i="8"/>
  <c r="E279" i="8"/>
  <c r="E278" i="8"/>
  <c r="E277" i="8"/>
  <c r="E276" i="8"/>
  <c r="E275" i="8"/>
  <c r="E274" i="8"/>
  <c r="E273" i="8"/>
  <c r="E272" i="8"/>
  <c r="E271" i="8"/>
  <c r="E270" i="8"/>
  <c r="E269" i="8"/>
  <c r="E268" i="8"/>
  <c r="E267" i="8"/>
  <c r="E266" i="8"/>
  <c r="E265" i="8"/>
  <c r="E264" i="8"/>
  <c r="E263" i="8"/>
  <c r="E262" i="8"/>
  <c r="E261" i="8"/>
  <c r="E260" i="8"/>
  <c r="E259" i="8"/>
  <c r="E258" i="8"/>
  <c r="E257" i="8"/>
  <c r="E256" i="8"/>
  <c r="E255" i="8"/>
  <c r="E254" i="8"/>
  <c r="E253" i="8"/>
  <c r="E252" i="8"/>
  <c r="E251" i="8"/>
  <c r="E250" i="8"/>
  <c r="E249" i="8"/>
  <c r="E248" i="8"/>
  <c r="E247" i="8"/>
  <c r="E246" i="8"/>
  <c r="E245" i="8"/>
  <c r="E244" i="8"/>
  <c r="E243" i="8"/>
  <c r="E242" i="8"/>
  <c r="E241" i="8"/>
  <c r="E240" i="8"/>
  <c r="E239" i="8"/>
  <c r="E238" i="8"/>
  <c r="E237" i="8"/>
  <c r="E236" i="8"/>
  <c r="E235" i="8"/>
  <c r="E234" i="8"/>
  <c r="E233" i="8"/>
  <c r="E232" i="8"/>
  <c r="E231" i="8"/>
  <c r="E230" i="8"/>
  <c r="E229" i="8"/>
  <c r="E228" i="8"/>
  <c r="E227" i="8"/>
  <c r="E226" i="8"/>
  <c r="E225" i="8"/>
  <c r="E224" i="8"/>
  <c r="E223" i="8"/>
  <c r="E222" i="8"/>
  <c r="E221" i="8"/>
  <c r="E220" i="8"/>
  <c r="E219" i="8"/>
  <c r="E218" i="8"/>
  <c r="E217" i="8"/>
  <c r="E216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R6" i="8"/>
  <c r="Q6" i="8"/>
  <c r="E6" i="8"/>
  <c r="R5" i="8"/>
  <c r="R7" i="8" s="1"/>
  <c r="Q5" i="8"/>
  <c r="Q7" i="8" s="1"/>
  <c r="E5" i="8"/>
  <c r="E4" i="8"/>
  <c r="E3" i="8"/>
  <c r="C8" i="1" l="1"/>
  <c r="F9" i="3" l="1"/>
  <c r="E28" i="3"/>
  <c r="G28" i="3" s="1"/>
  <c r="E27" i="3"/>
  <c r="H26" i="3"/>
  <c r="E9" i="3" l="1"/>
  <c r="E8" i="3"/>
  <c r="D10" i="3"/>
  <c r="E10" i="3" s="1"/>
  <c r="G9" i="3" l="1"/>
  <c r="F10" i="3"/>
  <c r="C14" i="1" l="1"/>
  <c r="C9" i="1" l="1"/>
  <c r="F52" i="4"/>
  <c r="F51" i="4"/>
  <c r="F50" i="4"/>
  <c r="C51" i="4"/>
  <c r="C20" i="1"/>
  <c r="E50" i="4"/>
  <c r="E51" i="4"/>
  <c r="N43" i="4"/>
  <c r="N42" i="4"/>
  <c r="N41" i="4"/>
  <c r="N40" i="4"/>
  <c r="O39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C4" i="1"/>
  <c r="C5" i="1"/>
  <c r="N46" i="4" l="1"/>
  <c r="O7" i="4"/>
  <c r="C7" i="1"/>
  <c r="C10" i="1" s="1"/>
  <c r="D10" i="1" s="1"/>
  <c r="C15" i="1" l="1"/>
  <c r="D15" i="1" s="1"/>
  <c r="C19" i="1" l="1"/>
  <c r="D19" i="1" s="1"/>
</calcChain>
</file>

<file path=xl/comments1.xml><?xml version="1.0" encoding="utf-8"?>
<comments xmlns="http://schemas.openxmlformats.org/spreadsheetml/2006/main">
  <authors>
    <author>rpf</author>
  </authors>
  <commentList>
    <comment ref="B3" authorId="0">
      <text>
        <r>
          <rPr>
            <b/>
            <sz val="11"/>
            <color indexed="81"/>
            <rFont val="Tahoma"/>
            <family val="2"/>
          </rPr>
          <t>1355 à 1375
usuel = 1368 W/m²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B4" authorId="0">
      <text>
        <r>
          <rPr>
            <sz val="11"/>
            <color indexed="81"/>
            <rFont val="Tahoma"/>
            <family val="2"/>
          </rPr>
          <t>3 juillet 1410 W/m²
3 janvier 1320 W/m²
moy? 1368 W/m²</t>
        </r>
        <r>
          <rPr>
            <sz val="11"/>
            <color indexed="81"/>
            <rFont val="Calibri"/>
            <family val="2"/>
          </rPr>
          <t>±</t>
        </r>
        <r>
          <rPr>
            <sz val="11"/>
            <color indexed="81"/>
            <rFont val="Tahoma"/>
            <family val="2"/>
          </rPr>
          <t xml:space="preserve"> 3%</t>
        </r>
      </text>
    </comment>
    <comment ref="B5" authorId="0">
      <text>
        <r>
          <rPr>
            <sz val="11"/>
            <color indexed="81"/>
            <rFont val="Tahoma"/>
            <family val="2"/>
          </rPr>
          <t>1 à 2 W/m² ?
0,1 % à 0,2 %  ?</t>
        </r>
      </text>
    </comment>
    <comment ref="B8" authorId="0">
      <text>
        <r>
          <rPr>
            <sz val="11"/>
            <color indexed="81"/>
            <rFont val="Tahoma"/>
            <family val="2"/>
          </rPr>
          <t xml:space="preserve">Equateur  6378 km 
Pôles  6357 km
moy 6371 km
Troposphére +11 km
Stratosphère  +50 km </t>
        </r>
      </text>
    </comment>
  </commentList>
</comments>
</file>

<file path=xl/sharedStrings.xml><?xml version="1.0" encoding="utf-8"?>
<sst xmlns="http://schemas.openxmlformats.org/spreadsheetml/2006/main" count="133" uniqueCount="102">
  <si>
    <t>TSI</t>
  </si>
  <si>
    <t>variation séculaire (%)</t>
  </si>
  <si>
    <t>TSI ajustée (W/m²)</t>
  </si>
  <si>
    <t>https://www.pmodwrc.ch/en/research-development/solar-physics/tsi-composite/</t>
  </si>
  <si>
    <t>variation cycle Shwabe  (%)</t>
  </si>
  <si>
    <t>Rayon (km) Terre + Atm.</t>
  </si>
  <si>
    <t>Surface disque (m²)</t>
  </si>
  <si>
    <t>Variation janvier/juillet  (%)</t>
  </si>
  <si>
    <t>Mesures TOA (W/m²)</t>
  </si>
  <si>
    <r>
      <t>P</t>
    </r>
    <r>
      <rPr>
        <b/>
        <sz val="11"/>
        <color indexed="10"/>
        <rFont val="Calibri"/>
        <family val="2"/>
      </rPr>
      <t xml:space="preserve"> (10^15 Watt ou PW)</t>
    </r>
  </si>
  <si>
    <t>W/m²</t>
  </si>
  <si>
    <t>Albédo</t>
  </si>
  <si>
    <t>IR (TOA)</t>
  </si>
  <si>
    <t>P visible    (PW)</t>
  </si>
  <si>
    <t>par bilan  (PW)</t>
  </si>
  <si>
    <t>[1320 à 1420]</t>
  </si>
  <si>
    <t>année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</si>
  <si>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</si>
  <si>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</si>
  <si>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</si>
  <si>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</si>
  <si>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</si>
  <si>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</si>
  <si>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</si>
  <si>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</si>
  <si>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</si>
  <si>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</si>
  <si>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</si>
  <si>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</si>
  <si>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OLR moyen annuel</t>
  </si>
  <si>
    <t>moyenne 5 ans</t>
  </si>
  <si>
    <t>moyenne 40 ans</t>
  </si>
  <si>
    <t>OLR max</t>
  </si>
  <si>
    <t>OLR min</t>
  </si>
  <si>
    <t>OLR moy</t>
  </si>
  <si>
    <t>par mesure</t>
  </si>
  <si>
    <t>P PétaWatt)</t>
  </si>
  <si>
    <t>R terre +atm</t>
  </si>
  <si>
    <t>Surface</t>
  </si>
  <si>
    <t>OLR</t>
  </si>
  <si>
    <t>PW</t>
  </si>
  <si>
    <t>moy</t>
  </si>
  <si>
    <t>min</t>
  </si>
  <si>
    <t>max</t>
  </si>
  <si>
    <t>RSF et albédo</t>
  </si>
  <si>
    <t>https://climexp.knmi.nl/select.cgi?umd_olr</t>
  </si>
  <si>
    <t>RSF</t>
  </si>
  <si>
    <r>
      <t xml:space="preserve">102 </t>
    </r>
    <r>
      <rPr>
        <b/>
        <sz val="14"/>
        <color rgb="FFFF0000"/>
        <rFont val="Calibri"/>
        <family val="2"/>
      </rPr>
      <t>± 3 W/m²</t>
    </r>
  </si>
  <si>
    <t>OLR retenu</t>
  </si>
  <si>
    <t>incertitude (PW)</t>
  </si>
  <si>
    <t>± 7,5%</t>
  </si>
  <si>
    <r>
      <t xml:space="preserve">variation pluriannuelle </t>
    </r>
    <r>
      <rPr>
        <sz val="10"/>
        <color theme="1"/>
        <rFont val="Calibri"/>
        <family val="2"/>
      </rPr>
      <t>±3 % , variation saisonniaire ±7,5</t>
    </r>
    <r>
      <rPr>
        <sz val="10"/>
        <color theme="1"/>
        <rFont val="Calibri"/>
        <family val="2"/>
        <scheme val="minor"/>
      </rPr>
      <t>%</t>
    </r>
  </si>
  <si>
    <t>annee mois jour</t>
  </si>
  <si>
    <t>Julian Day Number</t>
  </si>
  <si>
    <t>Date decimale</t>
  </si>
  <si>
    <t>TSI = Flux à 1 UA (W/m²)</t>
  </si>
  <si>
    <t>Flux brut mesuré (W/m²)</t>
  </si>
  <si>
    <t>OLR moy.mensuelle (W/m²)</t>
  </si>
  <si>
    <t>mois</t>
  </si>
  <si>
    <t>janv</t>
  </si>
  <si>
    <t>Fev</t>
  </si>
  <si>
    <t xml:space="preserve">Avril </t>
  </si>
  <si>
    <t>ecart</t>
  </si>
  <si>
    <t>Mai</t>
  </si>
  <si>
    <t>relatif</t>
  </si>
  <si>
    <t>Juin</t>
  </si>
  <si>
    <t>Aout</t>
  </si>
  <si>
    <t>Septembre</t>
  </si>
  <si>
    <t>Novembre</t>
  </si>
  <si>
    <t>Decembre</t>
  </si>
  <si>
    <r>
      <t xml:space="preserve">239 </t>
    </r>
    <r>
      <rPr>
        <b/>
        <sz val="14"/>
        <color rgb="FFFF0000"/>
        <rFont val="Calibri"/>
        <family val="2"/>
      </rPr>
      <t>± 2,5 W/m²</t>
    </r>
  </si>
  <si>
    <t>TSI  retenu</t>
  </si>
  <si>
    <t>RSF retenu</t>
  </si>
  <si>
    <r>
      <t xml:space="preserve">340 </t>
    </r>
    <r>
      <rPr>
        <b/>
        <sz val="14"/>
        <color rgb="FFFF0000"/>
        <rFont val="Calibri"/>
        <family val="2"/>
      </rPr>
      <t>± 2 W/m²</t>
    </r>
  </si>
  <si>
    <r>
      <t xml:space="preserve">238 </t>
    </r>
    <r>
      <rPr>
        <b/>
        <sz val="14"/>
        <color rgb="FFFF0000"/>
        <rFont val="Calibri"/>
        <family val="2"/>
      </rPr>
      <t>± 2,5 W/m²</t>
    </r>
  </si>
  <si>
    <r>
      <t xml:space="preserve">341 </t>
    </r>
    <r>
      <rPr>
        <b/>
        <sz val="14"/>
        <color rgb="FFFF0000"/>
        <rFont val="Calibri"/>
        <family val="2"/>
      </rPr>
      <t>± 2 W/m²</t>
    </r>
  </si>
  <si>
    <t>TSI (W/m²)</t>
  </si>
  <si>
    <t>P (PW)</t>
  </si>
  <si>
    <t>RSF (W/m²)</t>
  </si>
  <si>
    <t>P  (PW)</t>
  </si>
  <si>
    <t>OLR (W/m²)</t>
  </si>
  <si>
    <t>janvier</t>
  </si>
  <si>
    <t>delta P</t>
  </si>
  <si>
    <t>NET (PW)</t>
  </si>
  <si>
    <t>1361 [1316 à 1406]</t>
  </si>
  <si>
    <t>122    [119 à 125]</t>
  </si>
  <si>
    <t>174   [168 à 180]</t>
  </si>
  <si>
    <t xml:space="preserve">52  [ 48  à 56] </t>
  </si>
  <si>
    <t>variation W/m²</t>
  </si>
  <si>
    <t>Total  W/m²</t>
  </si>
  <si>
    <t>Variation  PW</t>
  </si>
  <si>
    <t>Puissance Totale PW</t>
  </si>
  <si>
    <t xml:space="preserve">flux solaire </t>
  </si>
  <si>
    <t>reflechi theorique</t>
  </si>
  <si>
    <t>reflechi réél</t>
  </si>
  <si>
    <t>contrereaction</t>
  </si>
  <si>
    <t>https://doi.org/10.1002/2014RG000449</t>
  </si>
  <si>
    <r>
      <t xml:space="preserve">101,5 </t>
    </r>
    <r>
      <rPr>
        <b/>
        <sz val="14"/>
        <color rgb="FFFF0000"/>
        <rFont val="Calibri"/>
        <family val="2"/>
      </rPr>
      <t>± 3 W/m²</t>
    </r>
  </si>
  <si>
    <t>janv-juill</t>
  </si>
  <si>
    <t>moyen</t>
  </si>
  <si>
    <t>Moyen</t>
  </si>
  <si>
    <t>https://www.mdpi.com/2072-4292/9/11/1143/pdf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</si>
</sst>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0.000"/>
    <numFmt numFmtId="167" formatCode="0.00\ %"/>
  </numFmts>
  <fonts count="39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6"/>
      <color theme="10"/>
      <name val="Calibri"/>
      <family val="2"/>
      <scheme val="minor"/>
    </font>
    <font>
      <b/>
      <sz val="14"/>
      <color rgb="FFFF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Calibri"/>
      <family val="2"/>
    </font>
    <font>
      <sz val="11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color theme="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rgb="FF0070C0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rgb="FFFFFF00"/>
      </patternFill>
    </fill>
    <fill>
      <patternFill patternType="solid">
        <fgColor theme="3" tint="0.79998168889431442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00"/>
      </patternFill>
    </fill>
    <fill>
      <patternFill patternType="solid">
        <fgColor rgb="FFFFFFFF"/>
        <bgColor rgb="FFF2F2F2"/>
      </patternFill>
    </fill>
    <fill>
      <patternFill patternType="solid">
        <fgColor theme="5" tint="0.59999389629810485"/>
        <bgColor rgb="FFF2F2F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7" fillId="0" borderId="0"/>
  </cellStyleXfs>
  <cellXfs count="13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1" fontId="0" fillId="2" borderId="0" xfId="0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1" applyFont="1"/>
    <xf numFmtId="0" fontId="8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64" fontId="8" fillId="4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164" fontId="17" fillId="4" borderId="0" xfId="0" applyNumberFormat="1" applyFont="1" applyFill="1" applyAlignment="1">
      <alignment horizontal="center"/>
    </xf>
    <xf numFmtId="164" fontId="15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5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6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2" fontId="18" fillId="5" borderId="1" xfId="0" applyNumberFormat="1" applyFont="1" applyFill="1" applyBorder="1" applyAlignment="1">
      <alignment horizontal="center"/>
    </xf>
    <xf numFmtId="164" fontId="19" fillId="5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164" fontId="17" fillId="3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9" fontId="0" fillId="0" borderId="0" xfId="2" applyFont="1"/>
    <xf numFmtId="11" fontId="0" fillId="0" borderId="0" xfId="0" applyNumberFormat="1"/>
    <xf numFmtId="0" fontId="0" fillId="0" borderId="0" xfId="0"/>
    <xf numFmtId="164" fontId="0" fillId="0" borderId="0" xfId="0" applyNumberFormat="1" applyAlignment="1">
      <alignment horizontal="center"/>
    </xf>
    <xf numFmtId="0" fontId="0" fillId="10" borderId="0" xfId="0" applyFill="1"/>
    <xf numFmtId="0" fontId="22" fillId="4" borderId="0" xfId="1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3" fillId="0" borderId="0" xfId="0" applyFont="1" applyAlignment="1">
      <alignment horizontal="center"/>
    </xf>
    <xf numFmtId="0" fontId="14" fillId="4" borderId="0" xfId="0" applyFont="1" applyFill="1" applyAlignment="1">
      <alignment horizontal="center"/>
    </xf>
    <xf numFmtId="0" fontId="20" fillId="9" borderId="0" xfId="0" applyFont="1" applyFill="1"/>
    <xf numFmtId="0" fontId="25" fillId="8" borderId="0" xfId="0" applyFont="1" applyFill="1" applyAlignment="1">
      <alignment horizontal="center"/>
    </xf>
    <xf numFmtId="0" fontId="26" fillId="8" borderId="0" xfId="0" applyFont="1" applyFill="1" applyAlignment="1">
      <alignment horizontal="center"/>
    </xf>
    <xf numFmtId="165" fontId="25" fillId="8" borderId="0" xfId="2" applyNumberFormat="1" applyFont="1" applyFill="1" applyAlignment="1">
      <alignment horizontal="center"/>
    </xf>
    <xf numFmtId="0" fontId="27" fillId="0" borderId="0" xfId="7"/>
    <xf numFmtId="0" fontId="28" fillId="11" borderId="0" xfId="7" applyFont="1" applyFill="1" applyAlignment="1">
      <alignment horizontal="center"/>
    </xf>
    <xf numFmtId="0" fontId="29" fillId="12" borderId="0" xfId="7" applyFont="1" applyFill="1" applyAlignment="1">
      <alignment horizontal="center"/>
    </xf>
    <xf numFmtId="0" fontId="27" fillId="12" borderId="0" xfId="7" applyFont="1" applyFill="1"/>
    <xf numFmtId="0" fontId="27" fillId="0" borderId="0" xfId="7" applyAlignment="1">
      <alignment horizontal="center"/>
    </xf>
    <xf numFmtId="0" fontId="30" fillId="12" borderId="0" xfId="7" applyFont="1" applyFill="1" applyAlignment="1">
      <alignment horizontal="center"/>
    </xf>
    <xf numFmtId="0" fontId="31" fillId="13" borderId="0" xfId="7" applyFont="1" applyFill="1" applyAlignment="1">
      <alignment horizontal="center"/>
    </xf>
    <xf numFmtId="0" fontId="29" fillId="14" borderId="0" xfId="7" applyFont="1" applyFill="1" applyAlignment="1">
      <alignment horizontal="center"/>
    </xf>
    <xf numFmtId="0" fontId="30" fillId="15" borderId="0" xfId="7" applyFont="1" applyFill="1"/>
    <xf numFmtId="0" fontId="32" fillId="15" borderId="1" xfId="7" applyFont="1" applyFill="1" applyBorder="1" applyAlignment="1">
      <alignment horizontal="center"/>
    </xf>
    <xf numFmtId="0" fontId="27" fillId="0" borderId="1" xfId="7" applyFont="1" applyBorder="1"/>
    <xf numFmtId="0" fontId="29" fillId="16" borderId="1" xfId="7" applyFont="1" applyFill="1" applyBorder="1" applyAlignment="1">
      <alignment horizontal="center"/>
    </xf>
    <xf numFmtId="0" fontId="30" fillId="7" borderId="2" xfId="7" applyFont="1" applyFill="1" applyBorder="1" applyAlignment="1">
      <alignment horizontal="center"/>
    </xf>
    <xf numFmtId="0" fontId="30" fillId="5" borderId="2" xfId="7" applyFont="1" applyFill="1" applyBorder="1" applyAlignment="1">
      <alignment horizontal="center"/>
    </xf>
    <xf numFmtId="0" fontId="30" fillId="15" borderId="2" xfId="7" applyFont="1" applyFill="1" applyBorder="1" applyAlignment="1">
      <alignment horizontal="center"/>
    </xf>
    <xf numFmtId="0" fontId="27" fillId="12" borderId="0" xfId="7" applyFont="1" applyFill="1" applyAlignment="1">
      <alignment horizontal="center"/>
    </xf>
    <xf numFmtId="0" fontId="33" fillId="0" borderId="0" xfId="7" applyFont="1" applyAlignment="1">
      <alignment horizontal="center"/>
    </xf>
    <xf numFmtId="0" fontId="27" fillId="5" borderId="0" xfId="7" applyFill="1" applyAlignment="1">
      <alignment horizontal="center"/>
    </xf>
    <xf numFmtId="2" fontId="27" fillId="15" borderId="0" xfId="7" applyNumberFormat="1" applyFill="1" applyAlignment="1">
      <alignment horizontal="center"/>
    </xf>
    <xf numFmtId="2" fontId="27" fillId="0" borderId="1" xfId="7" applyNumberFormat="1" applyBorder="1" applyAlignment="1">
      <alignment horizontal="center"/>
    </xf>
    <xf numFmtId="2" fontId="27" fillId="0" borderId="0" xfId="7" applyNumberFormat="1" applyAlignment="1">
      <alignment horizontal="center"/>
    </xf>
    <xf numFmtId="0" fontId="27" fillId="15" borderId="1" xfId="7" applyFont="1" applyFill="1" applyBorder="1" applyAlignment="1">
      <alignment horizontal="center"/>
    </xf>
    <xf numFmtId="167" fontId="30" fillId="7" borderId="2" xfId="7" applyNumberFormat="1" applyFont="1" applyFill="1" applyBorder="1" applyAlignment="1">
      <alignment horizontal="center"/>
    </xf>
    <xf numFmtId="2" fontId="27" fillId="17" borderId="1" xfId="7" applyNumberFormat="1" applyFill="1" applyBorder="1" applyAlignment="1">
      <alignment horizontal="center"/>
    </xf>
    <xf numFmtId="0" fontId="27" fillId="12" borderId="0" xfId="7" applyFill="1"/>
    <xf numFmtId="0" fontId="33" fillId="12" borderId="0" xfId="7" applyFont="1" applyFill="1" applyAlignment="1">
      <alignment horizontal="center"/>
    </xf>
    <xf numFmtId="0" fontId="27" fillId="14" borderId="0" xfId="7" applyFont="1" applyFill="1" applyAlignment="1">
      <alignment horizontal="center"/>
    </xf>
    <xf numFmtId="2" fontId="27" fillId="15" borderId="1" xfId="7" applyNumberFormat="1" applyFill="1" applyBorder="1" applyAlignment="1">
      <alignment horizontal="center"/>
    </xf>
    <xf numFmtId="2" fontId="27" fillId="18" borderId="1" xfId="7" applyNumberForma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164" fontId="0" fillId="9" borderId="0" xfId="0" applyNumberFormat="1" applyFill="1" applyAlignment="1">
      <alignment horizontal="center"/>
    </xf>
    <xf numFmtId="0" fontId="11" fillId="9" borderId="0" xfId="0" applyFon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8" fillId="9" borderId="0" xfId="0" applyFont="1" applyFill="1" applyAlignment="1">
      <alignment horizontal="center"/>
    </xf>
    <xf numFmtId="166" fontId="8" fillId="9" borderId="0" xfId="0" applyNumberFormat="1" applyFont="1" applyFill="1" applyAlignment="1">
      <alignment horizontal="center"/>
    </xf>
    <xf numFmtId="164" fontId="6" fillId="4" borderId="0" xfId="0" applyNumberFormat="1" applyFont="1" applyFill="1" applyAlignment="1">
      <alignment horizontal="center"/>
    </xf>
    <xf numFmtId="1" fontId="0" fillId="9" borderId="0" xfId="0" applyNumberFormat="1" applyFill="1" applyAlignment="1">
      <alignment horizontal="center"/>
    </xf>
    <xf numFmtId="0" fontId="35" fillId="0" borderId="0" xfId="0" applyFont="1" applyAlignment="1">
      <alignment horizontal="center"/>
    </xf>
    <xf numFmtId="0" fontId="34" fillId="0" borderId="0" xfId="0" applyFont="1"/>
    <xf numFmtId="0" fontId="34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6" fillId="7" borderId="0" xfId="0" applyFont="1" applyFill="1" applyAlignment="1">
      <alignment horizontal="center"/>
    </xf>
    <xf numFmtId="0" fontId="0" fillId="0" borderId="3" xfId="0" applyBorder="1"/>
    <xf numFmtId="0" fontId="0" fillId="4" borderId="4" xfId="0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164" fontId="0" fillId="15" borderId="5" xfId="0" applyNumberFormat="1" applyFill="1" applyBorder="1" applyAlignment="1">
      <alignment horizontal="center"/>
    </xf>
    <xf numFmtId="0" fontId="0" fillId="0" borderId="6" xfId="0" applyBorder="1"/>
    <xf numFmtId="0" fontId="0" fillId="4" borderId="7" xfId="0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164" fontId="6" fillId="4" borderId="8" xfId="0" applyNumberFormat="1" applyFont="1" applyFill="1" applyBorder="1" applyAlignment="1">
      <alignment horizontal="center"/>
    </xf>
    <xf numFmtId="0" fontId="0" fillId="15" borderId="7" xfId="0" applyFill="1" applyBorder="1" applyAlignment="1">
      <alignment horizontal="center"/>
    </xf>
    <xf numFmtId="164" fontId="0" fillId="15" borderId="8" xfId="0" applyNumberFormat="1" applyFill="1" applyBorder="1" applyAlignment="1">
      <alignment horizontal="center"/>
    </xf>
    <xf numFmtId="164" fontId="14" fillId="4" borderId="0" xfId="0" applyNumberFormat="1" applyFont="1" applyFill="1" applyAlignment="1">
      <alignment horizontal="center"/>
    </xf>
    <xf numFmtId="0" fontId="14" fillId="15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164" fontId="14" fillId="15" borderId="0" xfId="0" applyNumberFormat="1" applyFont="1" applyFill="1" applyAlignment="1">
      <alignment horizontal="center"/>
    </xf>
    <xf numFmtId="0" fontId="34" fillId="0" borderId="0" xfId="0" applyFont="1" applyAlignment="1">
      <alignment horizontal="center"/>
    </xf>
    <xf numFmtId="165" fontId="8" fillId="4" borderId="0" xfId="2" applyNumberFormat="1" applyFont="1" applyFill="1" applyAlignment="1">
      <alignment horizontal="center"/>
    </xf>
    <xf numFmtId="10" fontId="8" fillId="4" borderId="0" xfId="2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165" fontId="9" fillId="4" borderId="0" xfId="2" applyNumberFormat="1" applyFont="1" applyFill="1" applyAlignment="1">
      <alignment horizontal="center"/>
    </xf>
    <xf numFmtId="1" fontId="8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164" fontId="10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4" fontId="17" fillId="3" borderId="0" xfId="0" applyNumberFormat="1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0" borderId="3" xfId="1" applyBorder="1"/>
    <xf numFmtId="0" fontId="36" fillId="0" borderId="4" xfId="0" applyFont="1" applyBorder="1" applyAlignment="1">
      <alignment horizontal="center"/>
    </xf>
    <xf numFmtId="0" fontId="36" fillId="7" borderId="4" xfId="0" applyFont="1" applyFill="1" applyBorder="1" applyAlignment="1">
      <alignment horizontal="center"/>
    </xf>
    <xf numFmtId="0" fontId="13" fillId="0" borderId="9" xfId="0" applyFont="1" applyBorder="1"/>
    <xf numFmtId="0" fontId="0" fillId="0" borderId="0" xfId="0" applyBorder="1" applyAlignment="1">
      <alignment horizontal="center"/>
    </xf>
    <xf numFmtId="0" fontId="0" fillId="7" borderId="0" xfId="0" applyFill="1" applyBorder="1" applyAlignment="1">
      <alignment horizontal="center"/>
    </xf>
    <xf numFmtId="165" fontId="0" fillId="0" borderId="0" xfId="2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7" borderId="10" xfId="0" applyNumberForma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64" fontId="17" fillId="4" borderId="7" xfId="0" applyNumberFormat="1" applyFont="1" applyFill="1" applyBorder="1" applyAlignment="1">
      <alignment horizontal="center"/>
    </xf>
    <xf numFmtId="0" fontId="37" fillId="7" borderId="5" xfId="0" applyFont="1" applyFill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38" fillId="0" borderId="9" xfId="0" applyFont="1" applyBorder="1"/>
    <xf numFmtId="0" fontId="8" fillId="0" borderId="0" xfId="0" applyFont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9" fontId="8" fillId="0" borderId="0" xfId="2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4" fontId="8" fillId="7" borderId="10" xfId="0" applyNumberFormat="1" applyFont="1" applyFill="1" applyBorder="1" applyAlignment="1">
      <alignment horizontal="center"/>
    </xf>
    <xf numFmtId="0" fontId="13" fillId="4" borderId="6" xfId="0" applyFont="1" applyFill="1" applyBorder="1"/>
    <xf numFmtId="0" fontId="7" fillId="0" borderId="0" xfId="1"/>
  </cellXfs>
  <cellStyles count="8">
    <cellStyle name="Lien hypertexte" xfId="1" builtinId="8"/>
    <cellStyle name="Lien hypertexte 2" xfId="3"/>
    <cellStyle name="Lien hypertexte 2 2" xfId="4"/>
    <cellStyle name="Normal" xfId="0" builtinId="0"/>
    <cellStyle name="Normal 2" xfId="5"/>
    <cellStyle name="Normal 3" xfId="7"/>
    <cellStyle name="Pourcentage" xfId="2" builtinId="5"/>
    <cellStyle name="Pourcentag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 </a:t>
            </a:r>
            <a:r>
              <a:rPr lang="fr-FR" sz="2400" u="sng"/>
              <a:t>O</a:t>
            </a:r>
            <a:r>
              <a:rPr lang="fr-FR" sz="2400"/>
              <a:t>utput </a:t>
            </a:r>
            <a:r>
              <a:rPr lang="fr-FR" sz="2400" u="sng"/>
              <a:t>L</a:t>
            </a:r>
            <a:r>
              <a:rPr lang="fr-FR" sz="2400"/>
              <a:t>ongwave </a:t>
            </a:r>
            <a:r>
              <a:rPr lang="fr-FR" sz="2400" u="sng"/>
              <a:t>R</a:t>
            </a:r>
            <a:r>
              <a:rPr lang="fr-FR" sz="2400"/>
              <a:t>adiation</a:t>
            </a:r>
            <a:endParaRPr lang="fr-FR"/>
          </a:p>
          <a:p>
            <a:pPr>
              <a:defRPr/>
            </a:pPr>
            <a:r>
              <a:rPr lang="fr-FR" sz="1600" b="0" i="0" u="none" strike="noStrike" baseline="0">
                <a:effectLst/>
              </a:rPr>
              <a:t>(Emission IR vers l'espace) </a:t>
            </a:r>
            <a:endParaRPr lang="fr-FR" sz="1600" b="0"/>
          </a:p>
        </c:rich>
      </c:tx>
      <c:layout>
        <c:manualLayout>
          <c:xMode val="edge"/>
          <c:yMode val="edge"/>
          <c:x val="0.23170082781568474"/>
          <c:y val="5.0698449927801571E-3"/>
        </c:manualLayout>
      </c:layout>
      <c:overlay val="0"/>
      <c:spPr>
        <a:solidFill>
          <a:schemeClr val="bg1">
            <a:lumMod val="9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7.3288630837313004E-2"/>
          <c:y val="2.8143269163597898E-2"/>
          <c:w val="0.89724330865827406"/>
          <c:h val="0.9083544404858138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OLR!$B$2</c:f>
              <c:strCache>
                <c:ptCount val="1"/>
                <c:pt idx="0">
                  <c:v>Janvier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OLR!$A$3:$A$43</c:f>
              <c:numCache>
                <c:formatCode>General</c:formatCode>
                <c:ptCount val="4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</c:numCache>
            </c:numRef>
          </c:xVal>
          <c:yVal>
            <c:numRef>
              <c:f>OLR!$B$3:$B$43</c:f>
              <c:numCache>
                <c:formatCode>0.00</c:formatCode>
                <c:ptCount val="41"/>
                <c:pt idx="0">
                  <c:v>234.3382</c:v>
                </c:pt>
                <c:pt idx="1">
                  <c:v>235</c:v>
                </c:pt>
                <c:pt idx="2">
                  <c:v>235.4</c:v>
                </c:pt>
                <c:pt idx="3">
                  <c:v>234.3</c:v>
                </c:pt>
                <c:pt idx="4">
                  <c:v>234.9</c:v>
                </c:pt>
                <c:pt idx="5">
                  <c:v>233.3167</c:v>
                </c:pt>
                <c:pt idx="6">
                  <c:v>234.33240000000001</c:v>
                </c:pt>
                <c:pt idx="7">
                  <c:v>235.8186</c:v>
                </c:pt>
                <c:pt idx="8">
                  <c:v>235.07810000000001</c:v>
                </c:pt>
                <c:pt idx="9">
                  <c:v>233.82560000000001</c:v>
                </c:pt>
                <c:pt idx="10">
                  <c:v>235.3749</c:v>
                </c:pt>
                <c:pt idx="11">
                  <c:v>234.92259999999999</c:v>
                </c:pt>
                <c:pt idx="12">
                  <c:v>235.14279999999999</c:v>
                </c:pt>
                <c:pt idx="13">
                  <c:v>234.53649999999999</c:v>
                </c:pt>
                <c:pt idx="14">
                  <c:v>234.51400000000001</c:v>
                </c:pt>
                <c:pt idx="15">
                  <c:v>234.39080000000001</c:v>
                </c:pt>
                <c:pt idx="16">
                  <c:v>235.18549999999999</c:v>
                </c:pt>
                <c:pt idx="17">
                  <c:v>235.0188</c:v>
                </c:pt>
                <c:pt idx="18">
                  <c:v>234.6568</c:v>
                </c:pt>
                <c:pt idx="19">
                  <c:v>236.06100000000001</c:v>
                </c:pt>
                <c:pt idx="20">
                  <c:v>236.86449999999999</c:v>
                </c:pt>
                <c:pt idx="21">
                  <c:v>236.89519999999999</c:v>
                </c:pt>
                <c:pt idx="22">
                  <c:v>236.42150000000001</c:v>
                </c:pt>
                <c:pt idx="23">
                  <c:v>236.2946</c:v>
                </c:pt>
                <c:pt idx="24">
                  <c:v>237.6379</c:v>
                </c:pt>
                <c:pt idx="25">
                  <c:v>236.5018</c:v>
                </c:pt>
                <c:pt idx="26">
                  <c:v>237.53460000000001</c:v>
                </c:pt>
                <c:pt idx="27">
                  <c:v>236.36080000000001</c:v>
                </c:pt>
                <c:pt idx="28">
                  <c:v>238.41480000000001</c:v>
                </c:pt>
                <c:pt idx="29">
                  <c:v>235.91650000000001</c:v>
                </c:pt>
                <c:pt idx="30">
                  <c:v>236.6825</c:v>
                </c:pt>
                <c:pt idx="31">
                  <c:v>238.3767</c:v>
                </c:pt>
                <c:pt idx="32">
                  <c:v>236.56620000000001</c:v>
                </c:pt>
                <c:pt idx="33">
                  <c:v>236.9151</c:v>
                </c:pt>
                <c:pt idx="34">
                  <c:v>237.84569999999999</c:v>
                </c:pt>
                <c:pt idx="35">
                  <c:v>237.6694</c:v>
                </c:pt>
                <c:pt idx="36">
                  <c:v>238.15979999999999</c:v>
                </c:pt>
                <c:pt idx="37">
                  <c:v>237.7998</c:v>
                </c:pt>
                <c:pt idx="38">
                  <c:v>238.07990000000001</c:v>
                </c:pt>
                <c:pt idx="39">
                  <c:v>237.67500000000001</c:v>
                </c:pt>
                <c:pt idx="40">
                  <c:v>237.27610000000001</c:v>
                </c:pt>
              </c:numCache>
            </c:numRef>
          </c:yVal>
          <c:smooth val="1"/>
        </c:ser>
        <c:ser>
          <c:idx val="6"/>
          <c:order val="1"/>
          <c:tx>
            <c:strRef>
              <c:f>OLR!$H$2</c:f>
              <c:strCache>
                <c:ptCount val="1"/>
                <c:pt idx="0">
                  <c:v>Juillet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OLR!$A$3:$A$43</c:f>
              <c:numCache>
                <c:formatCode>General</c:formatCode>
                <c:ptCount val="4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</c:numCache>
            </c:numRef>
          </c:xVal>
          <c:yVal>
            <c:numRef>
              <c:f>OLR!$H$3:$H$43</c:f>
              <c:numCache>
                <c:formatCode>0.00</c:formatCode>
                <c:ptCount val="41"/>
                <c:pt idx="0">
                  <c:v>243.14</c:v>
                </c:pt>
                <c:pt idx="1">
                  <c:v>243.3</c:v>
                </c:pt>
                <c:pt idx="2">
                  <c:v>243.2</c:v>
                </c:pt>
                <c:pt idx="3">
                  <c:v>242.5</c:v>
                </c:pt>
                <c:pt idx="4">
                  <c:v>241.7</c:v>
                </c:pt>
                <c:pt idx="5">
                  <c:v>241.2595</c:v>
                </c:pt>
                <c:pt idx="6">
                  <c:v>241.9487</c:v>
                </c:pt>
                <c:pt idx="7">
                  <c:v>242.7406</c:v>
                </c:pt>
                <c:pt idx="8">
                  <c:v>243.1558</c:v>
                </c:pt>
                <c:pt idx="9">
                  <c:v>243.0274</c:v>
                </c:pt>
                <c:pt idx="10">
                  <c:v>242.8091</c:v>
                </c:pt>
                <c:pt idx="11">
                  <c:v>243.417</c:v>
                </c:pt>
                <c:pt idx="12">
                  <c:v>243.16069999999999</c:v>
                </c:pt>
                <c:pt idx="13">
                  <c:v>242.3108</c:v>
                </c:pt>
                <c:pt idx="14">
                  <c:v>242.6943</c:v>
                </c:pt>
                <c:pt idx="15">
                  <c:v>243.4897</c:v>
                </c:pt>
                <c:pt idx="16">
                  <c:v>242.6925</c:v>
                </c:pt>
                <c:pt idx="17">
                  <c:v>242.4162</c:v>
                </c:pt>
                <c:pt idx="18">
                  <c:v>243.96299999999999</c:v>
                </c:pt>
                <c:pt idx="19">
                  <c:v>244.34950000000001</c:v>
                </c:pt>
                <c:pt idx="20">
                  <c:v>245.36869999999999</c:v>
                </c:pt>
                <c:pt idx="21">
                  <c:v>244.6241</c:v>
                </c:pt>
                <c:pt idx="22">
                  <c:v>244.6508</c:v>
                </c:pt>
                <c:pt idx="23">
                  <c:v>245.5592</c:v>
                </c:pt>
                <c:pt idx="24">
                  <c:v>245.495</c:v>
                </c:pt>
                <c:pt idx="25">
                  <c:v>244.68960000000001</c:v>
                </c:pt>
                <c:pt idx="26">
                  <c:v>245.96719999999999</c:v>
                </c:pt>
                <c:pt idx="27">
                  <c:v>246.0361</c:v>
                </c:pt>
                <c:pt idx="28">
                  <c:v>245.39689999999999</c:v>
                </c:pt>
                <c:pt idx="29">
                  <c:v>245.31100000000001</c:v>
                </c:pt>
                <c:pt idx="30">
                  <c:v>245.2851</c:v>
                </c:pt>
                <c:pt idx="31">
                  <c:v>245.1942</c:v>
                </c:pt>
                <c:pt idx="32">
                  <c:v>245.9109</c:v>
                </c:pt>
                <c:pt idx="33">
                  <c:v>244.66249999999999</c:v>
                </c:pt>
                <c:pt idx="34">
                  <c:v>244.62809999999999</c:v>
                </c:pt>
                <c:pt idx="35">
                  <c:v>245.71379999999999</c:v>
                </c:pt>
                <c:pt idx="36">
                  <c:v>245.32849999999999</c:v>
                </c:pt>
                <c:pt idx="37">
                  <c:v>245.30439999999999</c:v>
                </c:pt>
                <c:pt idx="38">
                  <c:v>245.69880000000001</c:v>
                </c:pt>
                <c:pt idx="39">
                  <c:v>245.4186</c:v>
                </c:pt>
                <c:pt idx="40">
                  <c:v>245.79409999999999</c:v>
                </c:pt>
              </c:numCache>
            </c:numRef>
          </c:yVal>
          <c:smooth val="1"/>
        </c:ser>
        <c:ser>
          <c:idx val="7"/>
          <c:order val="2"/>
          <c:tx>
            <c:strRef>
              <c:f>OLR!$I$2</c:f>
              <c:strCache>
                <c:ptCount val="1"/>
                <c:pt idx="0">
                  <c:v>Août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OLR!$A$3:$A$43</c:f>
              <c:numCache>
                <c:formatCode>General</c:formatCode>
                <c:ptCount val="4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</c:numCache>
            </c:numRef>
          </c:xVal>
          <c:yVal>
            <c:numRef>
              <c:f>OLR!$I$3:$I$43</c:f>
              <c:numCache>
                <c:formatCode>0.00</c:formatCode>
                <c:ptCount val="41"/>
                <c:pt idx="0">
                  <c:v>242.8</c:v>
                </c:pt>
                <c:pt idx="1">
                  <c:v>242.4</c:v>
                </c:pt>
                <c:pt idx="2">
                  <c:v>243.5</c:v>
                </c:pt>
                <c:pt idx="3">
                  <c:v>241.5</c:v>
                </c:pt>
                <c:pt idx="4">
                  <c:v>241.6</c:v>
                </c:pt>
                <c:pt idx="5">
                  <c:v>241.554</c:v>
                </c:pt>
                <c:pt idx="6">
                  <c:v>242.6258</c:v>
                </c:pt>
                <c:pt idx="7">
                  <c:v>242.19329999999999</c:v>
                </c:pt>
                <c:pt idx="8">
                  <c:v>242.51410000000001</c:v>
                </c:pt>
                <c:pt idx="9">
                  <c:v>242.35409999999999</c:v>
                </c:pt>
                <c:pt idx="10">
                  <c:v>243.13820000000001</c:v>
                </c:pt>
                <c:pt idx="11">
                  <c:v>243.23939999999999</c:v>
                </c:pt>
                <c:pt idx="12">
                  <c:v>242.875</c:v>
                </c:pt>
                <c:pt idx="13">
                  <c:v>241.12719999999999</c:v>
                </c:pt>
                <c:pt idx="14">
                  <c:v>242.3338</c:v>
                </c:pt>
                <c:pt idx="15">
                  <c:v>242.8082</c:v>
                </c:pt>
                <c:pt idx="16">
                  <c:v>243.84950000000001</c:v>
                </c:pt>
                <c:pt idx="17">
                  <c:v>242.56399999999999</c:v>
                </c:pt>
                <c:pt idx="18">
                  <c:v>243.548</c:v>
                </c:pt>
                <c:pt idx="19">
                  <c:v>243.79820000000001</c:v>
                </c:pt>
                <c:pt idx="20">
                  <c:v>245.57900000000001</c:v>
                </c:pt>
                <c:pt idx="21">
                  <c:v>244.0966</c:v>
                </c:pt>
                <c:pt idx="22">
                  <c:v>245.19309999999999</c:v>
                </c:pt>
                <c:pt idx="23">
                  <c:v>245.1523</c:v>
                </c:pt>
                <c:pt idx="24">
                  <c:v>244.8562</c:v>
                </c:pt>
                <c:pt idx="25">
                  <c:v>245.03360000000001</c:v>
                </c:pt>
                <c:pt idx="26">
                  <c:v>245.36619999999999</c:v>
                </c:pt>
                <c:pt idx="27">
                  <c:v>245.58439999999999</c:v>
                </c:pt>
                <c:pt idx="28">
                  <c:v>245.12960000000001</c:v>
                </c:pt>
                <c:pt idx="29">
                  <c:v>244.08860000000001</c:v>
                </c:pt>
                <c:pt idx="30">
                  <c:v>245.4778</c:v>
                </c:pt>
                <c:pt idx="31">
                  <c:v>245.57069999999999</c:v>
                </c:pt>
                <c:pt idx="32">
                  <c:v>245.81010000000001</c:v>
                </c:pt>
                <c:pt idx="33">
                  <c:v>244.77600000000001</c:v>
                </c:pt>
                <c:pt idx="34">
                  <c:v>245.50030000000001</c:v>
                </c:pt>
                <c:pt idx="35">
                  <c:v>245.14429999999999</c:v>
                </c:pt>
                <c:pt idx="36">
                  <c:v>245.23660000000001</c:v>
                </c:pt>
                <c:pt idx="37">
                  <c:v>245.17850000000001</c:v>
                </c:pt>
                <c:pt idx="38">
                  <c:v>244.91050000000001</c:v>
                </c:pt>
                <c:pt idx="39">
                  <c:v>244.79060000000001</c:v>
                </c:pt>
                <c:pt idx="40">
                  <c:v>245.66300000000001</c:v>
                </c:pt>
              </c:numCache>
            </c:numRef>
          </c:yVal>
          <c:smooth val="1"/>
        </c:ser>
        <c:ser>
          <c:idx val="11"/>
          <c:order val="3"/>
          <c:tx>
            <c:strRef>
              <c:f>OLR!$M$2</c:f>
              <c:strCache>
                <c:ptCount val="1"/>
                <c:pt idx="0">
                  <c:v>Décembre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OLR!$A$3:$A$43</c:f>
              <c:numCache>
                <c:formatCode>General</c:formatCode>
                <c:ptCount val="4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</c:numCache>
            </c:numRef>
          </c:xVal>
          <c:yVal>
            <c:numRef>
              <c:f>OLR!$M$3:$M$43</c:f>
              <c:numCache>
                <c:formatCode>0.00</c:formatCode>
                <c:ptCount val="41"/>
                <c:pt idx="0">
                  <c:v>234.9</c:v>
                </c:pt>
                <c:pt idx="1">
                  <c:v>234.4</c:v>
                </c:pt>
                <c:pt idx="2">
                  <c:v>234.6</c:v>
                </c:pt>
                <c:pt idx="3">
                  <c:v>233.7</c:v>
                </c:pt>
                <c:pt idx="4">
                  <c:v>233.2</c:v>
                </c:pt>
                <c:pt idx="5">
                  <c:v>233.23140000000001</c:v>
                </c:pt>
                <c:pt idx="6">
                  <c:v>233.45859999999999</c:v>
                </c:pt>
                <c:pt idx="7">
                  <c:v>234.173</c:v>
                </c:pt>
                <c:pt idx="8">
                  <c:v>234.96969999999999</c:v>
                </c:pt>
                <c:pt idx="9">
                  <c:v>234.87389999999999</c:v>
                </c:pt>
                <c:pt idx="10">
                  <c:v>235.80600000000001</c:v>
                </c:pt>
                <c:pt idx="11">
                  <c:v>235.54939999999999</c:v>
                </c:pt>
                <c:pt idx="12">
                  <c:v>233.54239999999999</c:v>
                </c:pt>
                <c:pt idx="13">
                  <c:v>234.08170000000001</c:v>
                </c:pt>
                <c:pt idx="14">
                  <c:v>234.6696</c:v>
                </c:pt>
                <c:pt idx="15">
                  <c:v>235.37729999999999</c:v>
                </c:pt>
                <c:pt idx="16">
                  <c:v>234.16669999999999</c:v>
                </c:pt>
                <c:pt idx="17">
                  <c:v>234.5909</c:v>
                </c:pt>
                <c:pt idx="18">
                  <c:v>235.346</c:v>
                </c:pt>
                <c:pt idx="19">
                  <c:v>237.0908</c:v>
                </c:pt>
                <c:pt idx="20">
                  <c:v>236.99</c:v>
                </c:pt>
                <c:pt idx="21">
                  <c:v>236.03270000000001</c:v>
                </c:pt>
                <c:pt idx="22">
                  <c:v>236.42769999999999</c:v>
                </c:pt>
                <c:pt idx="23">
                  <c:v>236.4991</c:v>
                </c:pt>
                <c:pt idx="24">
                  <c:v>237.505</c:v>
                </c:pt>
                <c:pt idx="25">
                  <c:v>236.5608</c:v>
                </c:pt>
                <c:pt idx="26">
                  <c:v>237.3313</c:v>
                </c:pt>
                <c:pt idx="27">
                  <c:v>237.05179999999999</c:v>
                </c:pt>
                <c:pt idx="28">
                  <c:v>236.7621</c:v>
                </c:pt>
                <c:pt idx="29">
                  <c:v>236.42089999999999</c:v>
                </c:pt>
                <c:pt idx="30">
                  <c:v>236.62950000000001</c:v>
                </c:pt>
                <c:pt idx="31">
                  <c:v>237.06479999999999</c:v>
                </c:pt>
                <c:pt idx="32">
                  <c:v>237.04329999999999</c:v>
                </c:pt>
                <c:pt idx="33">
                  <c:v>236.0341</c:v>
                </c:pt>
                <c:pt idx="34">
                  <c:v>237.2312</c:v>
                </c:pt>
                <c:pt idx="35">
                  <c:v>236.80459999999999</c:v>
                </c:pt>
                <c:pt idx="36">
                  <c:v>237.54300000000001</c:v>
                </c:pt>
                <c:pt idx="37">
                  <c:v>237.0256</c:v>
                </c:pt>
                <c:pt idx="38">
                  <c:v>237.5368</c:v>
                </c:pt>
                <c:pt idx="39">
                  <c:v>237.1626</c:v>
                </c:pt>
                <c:pt idx="40">
                  <c:v>238.53579999999999</c:v>
                </c:pt>
              </c:numCache>
            </c:numRef>
          </c:yVal>
          <c:smooth val="1"/>
        </c:ser>
        <c:ser>
          <c:idx val="12"/>
          <c:order val="4"/>
          <c:tx>
            <c:strRef>
              <c:f>OLR!$N$2</c:f>
              <c:strCache>
                <c:ptCount val="1"/>
                <c:pt idx="0">
                  <c:v>OLR moyen annuel</c:v>
                </c:pt>
              </c:strCache>
            </c:strRef>
          </c:tx>
          <c:spPr>
            <a:ln w="571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OLR!$A$3:$A$43</c:f>
              <c:numCache>
                <c:formatCode>General</c:formatCode>
                <c:ptCount val="4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</c:numCache>
            </c:numRef>
          </c:xVal>
          <c:yVal>
            <c:numRef>
              <c:f>OLR!$N$3:$N$43</c:f>
              <c:numCache>
                <c:formatCode>0.0</c:formatCode>
                <c:ptCount val="41"/>
                <c:pt idx="0">
                  <c:v>237.80700000000002</c:v>
                </c:pt>
                <c:pt idx="1">
                  <c:v>238.25833333333333</c:v>
                </c:pt>
                <c:pt idx="2">
                  <c:v>238.26666666666668</c:v>
                </c:pt>
                <c:pt idx="3">
                  <c:v>237.04999999999998</c:v>
                </c:pt>
                <c:pt idx="4">
                  <c:v>237.31083333333331</c:v>
                </c:pt>
                <c:pt idx="5">
                  <c:v>236.81517499999998</c:v>
                </c:pt>
                <c:pt idx="6">
                  <c:v>237.46938333333333</c:v>
                </c:pt>
                <c:pt idx="7">
                  <c:v>237.81428333333329</c:v>
                </c:pt>
                <c:pt idx="8">
                  <c:v>237.5853166666667</c:v>
                </c:pt>
                <c:pt idx="9">
                  <c:v>237.80603333333337</c:v>
                </c:pt>
                <c:pt idx="10">
                  <c:v>238.49425833333331</c:v>
                </c:pt>
                <c:pt idx="11">
                  <c:v>238.67375833333332</c:v>
                </c:pt>
                <c:pt idx="12">
                  <c:v>238.52403333333328</c:v>
                </c:pt>
                <c:pt idx="13">
                  <c:v>237.42263333333335</c:v>
                </c:pt>
                <c:pt idx="14">
                  <c:v>237.77854166666665</c:v>
                </c:pt>
                <c:pt idx="15">
                  <c:v>238.2026083333333</c:v>
                </c:pt>
                <c:pt idx="16">
                  <c:v>238.62125</c:v>
                </c:pt>
                <c:pt idx="17">
                  <c:v>238.18147500000001</c:v>
                </c:pt>
                <c:pt idx="18">
                  <c:v>238.3372416666667</c:v>
                </c:pt>
                <c:pt idx="19">
                  <c:v>239.89507499999999</c:v>
                </c:pt>
                <c:pt idx="20">
                  <c:v>240.60045833333334</c:v>
                </c:pt>
                <c:pt idx="21">
                  <c:v>240.09465000000003</c:v>
                </c:pt>
                <c:pt idx="22">
                  <c:v>239.97490833333333</c:v>
                </c:pt>
                <c:pt idx="23">
                  <c:v>240.35797500000001</c:v>
                </c:pt>
                <c:pt idx="24">
                  <c:v>240.82583333333335</c:v>
                </c:pt>
                <c:pt idx="25">
                  <c:v>240.51407500000005</c:v>
                </c:pt>
                <c:pt idx="26">
                  <c:v>240.90864999999999</c:v>
                </c:pt>
                <c:pt idx="27">
                  <c:v>240.59287500000002</c:v>
                </c:pt>
                <c:pt idx="28">
                  <c:v>240.88297499999999</c:v>
                </c:pt>
                <c:pt idx="29">
                  <c:v>240.07804999999996</c:v>
                </c:pt>
                <c:pt idx="30">
                  <c:v>240.32696666666672</c:v>
                </c:pt>
                <c:pt idx="31">
                  <c:v>240.95876666666672</c:v>
                </c:pt>
                <c:pt idx="32">
                  <c:v>240.67279166666665</c:v>
                </c:pt>
                <c:pt idx="33">
                  <c:v>240.27623333333335</c:v>
                </c:pt>
                <c:pt idx="34">
                  <c:v>240.69275833333333</c:v>
                </c:pt>
                <c:pt idx="35">
                  <c:v>240.74071666666669</c:v>
                </c:pt>
                <c:pt idx="36">
                  <c:v>240.82660833333338</c:v>
                </c:pt>
                <c:pt idx="37">
                  <c:v>241.02630833333333</c:v>
                </c:pt>
                <c:pt idx="38">
                  <c:v>241.08185833333332</c:v>
                </c:pt>
                <c:pt idx="39">
                  <c:v>240.67584166666666</c:v>
                </c:pt>
                <c:pt idx="40">
                  <c:v>241.15825833333329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484288"/>
        <c:axId val="176484864"/>
      </c:scatterChart>
      <c:valAx>
        <c:axId val="176484288"/>
        <c:scaling>
          <c:orientation val="minMax"/>
          <c:max val="2019"/>
          <c:min val="1979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6484864"/>
        <c:crosses val="autoZero"/>
        <c:crossBetween val="midCat"/>
      </c:valAx>
      <c:valAx>
        <c:axId val="176484864"/>
        <c:scaling>
          <c:orientation val="minMax"/>
          <c:max val="250"/>
          <c:min val="232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fr-FR" sz="1600" b="1"/>
                  <a:t>OLR en W/m²</a:t>
                </a:r>
              </a:p>
            </c:rich>
          </c:tx>
          <c:layout>
            <c:manualLayout>
              <c:xMode val="edge"/>
              <c:yMode val="edge"/>
              <c:x val="8.3129578862522363E-4"/>
              <c:y val="2.725071600092541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fr-FR"/>
          </a:p>
        </c:txPr>
        <c:crossAx val="1764842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8.577367171239883E-2"/>
          <c:y val="0.11029620527413538"/>
          <c:w val="0.82118530093917896"/>
          <c:h val="7.4312120559398176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1600" b="1"/>
          </a:pPr>
          <a:endParaRPr lang="fr-FR"/>
        </a:p>
      </c:txPr>
    </c:legend>
    <c:plotVisOnly val="1"/>
    <c:dispBlanksAs val="gap"/>
    <c:showDLblsOverMax val="0"/>
  </c:chart>
  <c:spPr>
    <a:solidFill>
      <a:schemeClr val="bg2"/>
    </a:solidFill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516598063313E-2"/>
          <c:y val="3.3476909655962103E-2"/>
          <c:w val="0.88729307945156799"/>
          <c:h val="0.906548170764952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'TSI versus OLR  2003-2006'!$F$2</c:f>
              <c:strCache>
                <c:ptCount val="1"/>
                <c:pt idx="0">
                  <c:v>TSI = Flux à 1 UA (W/m²)</c:v>
                </c:pt>
              </c:strCache>
            </c:strRef>
          </c:tx>
          <c:spPr>
            <a:ln w="28440">
              <a:solidFill>
                <a:srgbClr val="0070C0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</c:dLbls>
          <c:xVal>
            <c:numRef>
              <c:f>'TSI versus OLR  2003-2006'!$E$3:$E$1488</c:f>
              <c:numCache>
                <c:formatCode>General</c:formatCode>
                <c:ptCount val="1486"/>
                <c:pt idx="0">
                  <c:v>2003.1588783217703</c:v>
                </c:pt>
                <c:pt idx="1">
                  <c:v>2003.1604952059188</c:v>
                </c:pt>
                <c:pt idx="2">
                  <c:v>2003.1632511074849</c:v>
                </c:pt>
                <c:pt idx="3">
                  <c:v>2003.1659710274289</c:v>
                </c:pt>
                <c:pt idx="4">
                  <c:v>2003.168708938184</c:v>
                </c:pt>
                <c:pt idx="5">
                  <c:v>2003.171446848939</c:v>
                </c:pt>
                <c:pt idx="6">
                  <c:v>2003.1741847596941</c:v>
                </c:pt>
                <c:pt idx="7">
                  <c:v>2003.1769226704491</c:v>
                </c:pt>
                <c:pt idx="8">
                  <c:v>2003.1785191626377</c:v>
                </c:pt>
                <c:pt idx="9">
                  <c:v>2003.1823984919592</c:v>
                </c:pt>
                <c:pt idx="10">
                  <c:v>2003.1851962315404</c:v>
                </c:pt>
                <c:pt idx="11">
                  <c:v>2003.1872103618971</c:v>
                </c:pt>
                <c:pt idx="12">
                  <c:v>2003.190373631729</c:v>
                </c:pt>
                <c:pt idx="13">
                  <c:v>2003.19298318649</c:v>
                </c:pt>
                <c:pt idx="14">
                  <c:v>2003.1971352254122</c:v>
                </c:pt>
                <c:pt idx="15">
                  <c:v>2003.1989259805823</c:v>
                </c:pt>
                <c:pt idx="16">
                  <c:v>2003.2010137251464</c:v>
                </c:pt>
                <c:pt idx="17">
                  <c:v>2003.204604790797</c:v>
                </c:pt>
                <c:pt idx="18">
                  <c:v>2003.206971257413</c:v>
                </c:pt>
                <c:pt idx="19">
                  <c:v>2003.2092682385928</c:v>
                </c:pt>
                <c:pt idx="20">
                  <c:v>2003.2125173008581</c:v>
                </c:pt>
                <c:pt idx="21">
                  <c:v>2003.2154147825277</c:v>
                </c:pt>
                <c:pt idx="22">
                  <c:v>2003.2174541947534</c:v>
                </c:pt>
                <c:pt idx="23">
                  <c:v>2003.2208888134446</c:v>
                </c:pt>
                <c:pt idx="24">
                  <c:v>2003.2234582851916</c:v>
                </c:pt>
                <c:pt idx="25">
                  <c:v>2003.2262288729116</c:v>
                </c:pt>
                <c:pt idx="26">
                  <c:v>2003.2289610532198</c:v>
                </c:pt>
                <c:pt idx="27">
                  <c:v>2003.2316679160667</c:v>
                </c:pt>
                <c:pt idx="28">
                  <c:v>2003.2344792904432</c:v>
                </c:pt>
                <c:pt idx="29">
                  <c:v>2003.2372171519155</c:v>
                </c:pt>
                <c:pt idx="30">
                  <c:v>2003.2398438980181</c:v>
                </c:pt>
                <c:pt idx="31">
                  <c:v>2003.242694158941</c:v>
                </c:pt>
                <c:pt idx="32">
                  <c:v>2003.2453457187285</c:v>
                </c:pt>
                <c:pt idx="33">
                  <c:v>2003.2480892805315</c:v>
                </c:pt>
                <c:pt idx="34">
                  <c:v>2003.2508313638627</c:v>
                </c:pt>
                <c:pt idx="35">
                  <c:v>2003.2527928222926</c:v>
                </c:pt>
                <c:pt idx="36">
                  <c:v>2003.2576775644638</c:v>
                </c:pt>
                <c:pt idx="37">
                  <c:v>2003.2592027286018</c:v>
                </c:pt>
                <c:pt idx="38">
                  <c:v>2003.2618327054397</c:v>
                </c:pt>
                <c:pt idx="39">
                  <c:v>2003.2645514371297</c:v>
                </c:pt>
                <c:pt idx="40">
                  <c:v>2003.2673072045382</c:v>
                </c:pt>
                <c:pt idx="41">
                  <c:v>2003.270068264329</c:v>
                </c:pt>
                <c:pt idx="42">
                  <c:v>2003.272905238171</c:v>
                </c:pt>
                <c:pt idx="43">
                  <c:v>2003.2752991359148</c:v>
                </c:pt>
                <c:pt idx="44">
                  <c:v>2003.2782703741623</c:v>
                </c:pt>
                <c:pt idx="45">
                  <c:v>2003.2809440343653</c:v>
                </c:pt>
                <c:pt idx="46">
                  <c:v>2003.2837961132618</c:v>
                </c:pt>
                <c:pt idx="47">
                  <c:v>2003.2864424053096</c:v>
                </c:pt>
                <c:pt idx="48">
                  <c:v>2003.289159885775</c:v>
                </c:pt>
                <c:pt idx="49">
                  <c:v>2003.2916459087401</c:v>
                </c:pt>
                <c:pt idx="50">
                  <c:v>2003.2946483372671</c:v>
                </c:pt>
                <c:pt idx="51">
                  <c:v>2003.2978735714951</c:v>
                </c:pt>
                <c:pt idx="52">
                  <c:v>2003.3000957693803</c:v>
                </c:pt>
                <c:pt idx="53">
                  <c:v>2003.3028665651818</c:v>
                </c:pt>
                <c:pt idx="54">
                  <c:v>2003.3063712251051</c:v>
                </c:pt>
                <c:pt idx="55">
                  <c:v>2003.308552411826</c:v>
                </c:pt>
                <c:pt idx="56">
                  <c:v>2003.3112077006481</c:v>
                </c:pt>
                <c:pt idx="57">
                  <c:v>2003.3141269240668</c:v>
                </c:pt>
                <c:pt idx="58">
                  <c:v>2003.3165170873008</c:v>
                </c:pt>
                <c:pt idx="59">
                  <c:v>2003.3192676389899</c:v>
                </c:pt>
                <c:pt idx="60">
                  <c:v>2003.3220659836497</c:v>
                </c:pt>
                <c:pt idx="61">
                  <c:v>2003.3247489253699</c:v>
                </c:pt>
                <c:pt idx="62">
                  <c:v>2003.3275323511543</c:v>
                </c:pt>
                <c:pt idx="63">
                  <c:v>2003.3303582528843</c:v>
                </c:pt>
                <c:pt idx="64">
                  <c:v>2003.3329711123033</c:v>
                </c:pt>
                <c:pt idx="65">
                  <c:v>2003.3354178791051</c:v>
                </c:pt>
                <c:pt idx="66">
                  <c:v>2003.3385049090739</c:v>
                </c:pt>
                <c:pt idx="67">
                  <c:v>2003.3411122023208</c:v>
                </c:pt>
                <c:pt idx="68">
                  <c:v>2003.3438539160343</c:v>
                </c:pt>
                <c:pt idx="69">
                  <c:v>2003.3467072817484</c:v>
                </c:pt>
                <c:pt idx="70">
                  <c:v>2003.3496222997355</c:v>
                </c:pt>
                <c:pt idx="71">
                  <c:v>2003.3521800395347</c:v>
                </c:pt>
                <c:pt idx="72">
                  <c:v>2003.3550385114522</c:v>
                </c:pt>
                <c:pt idx="73">
                  <c:v>2003.357601505304</c:v>
                </c:pt>
                <c:pt idx="74">
                  <c:v>2003.36035340952</c:v>
                </c:pt>
                <c:pt idx="75">
                  <c:v>2003.3632841650196</c:v>
                </c:pt>
                <c:pt idx="76">
                  <c:v>2003.3658533246453</c:v>
                </c:pt>
                <c:pt idx="77">
                  <c:v>2003.368749889114</c:v>
                </c:pt>
                <c:pt idx="78">
                  <c:v>2003.3712759923555</c:v>
                </c:pt>
                <c:pt idx="79">
                  <c:v>2003.3740302320102</c:v>
                </c:pt>
                <c:pt idx="80">
                  <c:v>2003.3767882034372</c:v>
                </c:pt>
                <c:pt idx="81">
                  <c:v>2003.3795560203916</c:v>
                </c:pt>
                <c:pt idx="82">
                  <c:v>2003.382334090822</c:v>
                </c:pt>
                <c:pt idx="83">
                  <c:v>2003.3848558928057</c:v>
                </c:pt>
                <c:pt idx="84">
                  <c:v>2003.3864146867018</c:v>
                </c:pt>
                <c:pt idx="85">
                  <c:v>2003.3904067029534</c:v>
                </c:pt>
                <c:pt idx="86">
                  <c:v>2003.3939445573069</c:v>
                </c:pt>
                <c:pt idx="87">
                  <c:v>2003.3959441329316</c:v>
                </c:pt>
                <c:pt idx="88">
                  <c:v>2003.3986621664535</c:v>
                </c:pt>
                <c:pt idx="89">
                  <c:v>2003.4014083073689</c:v>
                </c:pt>
                <c:pt idx="90">
                  <c:v>2003.4042078758739</c:v>
                </c:pt>
                <c:pt idx="91">
                  <c:v>2003.4071194742119</c:v>
                </c:pt>
                <c:pt idx="92">
                  <c:v>2003.4096376922698</c:v>
                </c:pt>
                <c:pt idx="93">
                  <c:v>2003.4124094299132</c:v>
                </c:pt>
                <c:pt idx="94">
                  <c:v>2003.415075046134</c:v>
                </c:pt>
                <c:pt idx="95">
                  <c:v>2003.4174683798692</c:v>
                </c:pt>
                <c:pt idx="96">
                  <c:v>2003.4206018174254</c:v>
                </c:pt>
                <c:pt idx="97">
                  <c:v>2003.4235725409453</c:v>
                </c:pt>
                <c:pt idx="98">
                  <c:v>2003.4261876618784</c:v>
                </c:pt>
                <c:pt idx="99">
                  <c:v>2003.4288675754697</c:v>
                </c:pt>
                <c:pt idx="100">
                  <c:v>2003.4315417750422</c:v>
                </c:pt>
                <c:pt idx="101">
                  <c:v>2003.4346732276126</c:v>
                </c:pt>
                <c:pt idx="102">
                  <c:v>2003.4370580875157</c:v>
                </c:pt>
                <c:pt idx="103">
                  <c:v>2003.4397276107347</c:v>
                </c:pt>
                <c:pt idx="104">
                  <c:v>2003.4424368665159</c:v>
                </c:pt>
                <c:pt idx="105">
                  <c:v>2003.4456969872035</c:v>
                </c:pt>
                <c:pt idx="106">
                  <c:v>2003.4480044874354</c:v>
                </c:pt>
                <c:pt idx="107">
                  <c:v>2003.4507072680581</c:v>
                </c:pt>
                <c:pt idx="108">
                  <c:v>2003.4534360122871</c:v>
                </c:pt>
                <c:pt idx="109">
                  <c:v>2003.4560287234217</c:v>
                </c:pt>
                <c:pt idx="110">
                  <c:v>2003.4589362751276</c:v>
                </c:pt>
                <c:pt idx="111">
                  <c:v>2003.4616965710402</c:v>
                </c:pt>
                <c:pt idx="112">
                  <c:v>2003.4645555220923</c:v>
                </c:pt>
                <c:pt idx="113">
                  <c:v>2003.4670979953016</c:v>
                </c:pt>
                <c:pt idx="114">
                  <c:v>2003.4695598616809</c:v>
                </c:pt>
                <c:pt idx="115">
                  <c:v>2003.4727716856214</c:v>
                </c:pt>
                <c:pt idx="116">
                  <c:v>2003.4753724653792</c:v>
                </c:pt>
                <c:pt idx="117">
                  <c:v>2003.4780914106259</c:v>
                </c:pt>
                <c:pt idx="118">
                  <c:v>2003.4807056307873</c:v>
                </c:pt>
                <c:pt idx="119">
                  <c:v>2003.4837514962683</c:v>
                </c:pt>
                <c:pt idx="120">
                  <c:v>2003.4863311776853</c:v>
                </c:pt>
                <c:pt idx="121">
                  <c:v>2003.4891104336311</c:v>
                </c:pt>
                <c:pt idx="122">
                  <c:v>2003.4918060381879</c:v>
                </c:pt>
                <c:pt idx="123">
                  <c:v>2003.494504558621</c:v>
                </c:pt>
                <c:pt idx="124">
                  <c:v>2003.4972152271648</c:v>
                </c:pt>
                <c:pt idx="125">
                  <c:v>2003.499977291769</c:v>
                </c:pt>
                <c:pt idx="126">
                  <c:v>2003.5030527075196</c:v>
                </c:pt>
                <c:pt idx="127">
                  <c:v>2003.5055042684025</c:v>
                </c:pt>
                <c:pt idx="128">
                  <c:v>2003.5080492112083</c:v>
                </c:pt>
                <c:pt idx="129">
                  <c:v>2003.5109691985044</c:v>
                </c:pt>
                <c:pt idx="130">
                  <c:v>2003.5136809457836</c:v>
                </c:pt>
                <c:pt idx="131">
                  <c:v>2003.5159892975062</c:v>
                </c:pt>
                <c:pt idx="132">
                  <c:v>2003.5191615148315</c:v>
                </c:pt>
                <c:pt idx="133">
                  <c:v>2003.5221122242247</c:v>
                </c:pt>
                <c:pt idx="134">
                  <c:v>2003.5246187787825</c:v>
                </c:pt>
                <c:pt idx="135">
                  <c:v>2003.5273471314904</c:v>
                </c:pt>
                <c:pt idx="136">
                  <c:v>2003.5301215933541</c:v>
                </c:pt>
                <c:pt idx="137">
                  <c:v>2003.532877097924</c:v>
                </c:pt>
                <c:pt idx="138">
                  <c:v>2003.5355993478306</c:v>
                </c:pt>
                <c:pt idx="139">
                  <c:v>2003.5383101423176</c:v>
                </c:pt>
                <c:pt idx="140">
                  <c:v>2003.5412346143103</c:v>
                </c:pt>
                <c:pt idx="141">
                  <c:v>2003.5438178166805</c:v>
                </c:pt>
                <c:pt idx="142">
                  <c:v>2003.5466335224319</c:v>
                </c:pt>
                <c:pt idx="143">
                  <c:v>2003.5491729894156</c:v>
                </c:pt>
                <c:pt idx="144">
                  <c:v>2003.5519971717385</c:v>
                </c:pt>
                <c:pt idx="145">
                  <c:v>2003.5547294451353</c:v>
                </c:pt>
                <c:pt idx="146">
                  <c:v>2003.5574962791798</c:v>
                </c:pt>
                <c:pt idx="147">
                  <c:v>2003.5604444450528</c:v>
                </c:pt>
                <c:pt idx="148">
                  <c:v>2003.5629862173573</c:v>
                </c:pt>
                <c:pt idx="149">
                  <c:v>2003.5656712015589</c:v>
                </c:pt>
                <c:pt idx="150">
                  <c:v>2003.5683848708532</c:v>
                </c:pt>
                <c:pt idx="151">
                  <c:v>2003.5711966011577</c:v>
                </c:pt>
                <c:pt idx="152">
                  <c:v>2003.5739336220913</c:v>
                </c:pt>
                <c:pt idx="153">
                  <c:v>2003.5769313906949</c:v>
                </c:pt>
                <c:pt idx="154">
                  <c:v>2003.579518743737</c:v>
                </c:pt>
                <c:pt idx="155">
                  <c:v>2003.5822083796493</c:v>
                </c:pt>
                <c:pt idx="156">
                  <c:v>2003.5848486154391</c:v>
                </c:pt>
                <c:pt idx="157">
                  <c:v>2003.5880046407583</c:v>
                </c:pt>
                <c:pt idx="158">
                  <c:v>2003.5903839317498</c:v>
                </c:pt>
                <c:pt idx="159">
                  <c:v>2003.593067500452</c:v>
                </c:pt>
                <c:pt idx="160">
                  <c:v>2003.5957768547978</c:v>
                </c:pt>
                <c:pt idx="161">
                  <c:v>2003.5987109341213</c:v>
                </c:pt>
                <c:pt idx="162">
                  <c:v>2003.6013109445248</c:v>
                </c:pt>
                <c:pt idx="163">
                  <c:v>2003.6040660055523</c:v>
                </c:pt>
                <c:pt idx="164">
                  <c:v>2003.6067450430119</c:v>
                </c:pt>
                <c:pt idx="165">
                  <c:v>2003.6094920710102</c:v>
                </c:pt>
                <c:pt idx="166">
                  <c:v>2003.6122805181221</c:v>
                </c:pt>
                <c:pt idx="167">
                  <c:v>2003.6150085833506</c:v>
                </c:pt>
                <c:pt idx="168">
                  <c:v>2003.6179529544797</c:v>
                </c:pt>
                <c:pt idx="169">
                  <c:v>2003.62042091271</c:v>
                </c:pt>
                <c:pt idx="170">
                  <c:v>2003.6228465181994</c:v>
                </c:pt>
                <c:pt idx="171">
                  <c:v>2003.6260112007922</c:v>
                </c:pt>
                <c:pt idx="172">
                  <c:v>2003.6286923683474</c:v>
                </c:pt>
                <c:pt idx="173">
                  <c:v>2003.6314855137143</c:v>
                </c:pt>
                <c:pt idx="174">
                  <c:v>2003.6341646798564</c:v>
                </c:pt>
                <c:pt idx="175">
                  <c:v>2003.6370028063593</c:v>
                </c:pt>
                <c:pt idx="176">
                  <c:v>2003.6396154932891</c:v>
                </c:pt>
                <c:pt idx="177">
                  <c:v>2003.6423903603636</c:v>
                </c:pt>
                <c:pt idx="178">
                  <c:v>2003.645164348568</c:v>
                </c:pt>
                <c:pt idx="179">
                  <c:v>2003.6478270297503</c:v>
                </c:pt>
                <c:pt idx="180">
                  <c:v>2003.6505630732499</c:v>
                </c:pt>
                <c:pt idx="181">
                  <c:v>2003.6533074865429</c:v>
                </c:pt>
                <c:pt idx="182">
                  <c:v>2003.6562682741851</c:v>
                </c:pt>
                <c:pt idx="183">
                  <c:v>2003.6588230844218</c:v>
                </c:pt>
                <c:pt idx="184">
                  <c:v>2003.6614244144985</c:v>
                </c:pt>
                <c:pt idx="185">
                  <c:v>2003.6642249576998</c:v>
                </c:pt>
                <c:pt idx="186">
                  <c:v>2003.6670163727058</c:v>
                </c:pt>
                <c:pt idx="187">
                  <c:v>2003.6697559809663</c:v>
                </c:pt>
                <c:pt idx="188">
                  <c:v>2003.6724990855373</c:v>
                </c:pt>
                <c:pt idx="189">
                  <c:v>2003.6753769418638</c:v>
                </c:pt>
                <c:pt idx="190">
                  <c:v>2003.6779789810589</c:v>
                </c:pt>
                <c:pt idx="191">
                  <c:v>2003.6806456185213</c:v>
                </c:pt>
                <c:pt idx="192">
                  <c:v>2003.683426944327</c:v>
                </c:pt>
                <c:pt idx="193">
                  <c:v>2003.6861986080457</c:v>
                </c:pt>
                <c:pt idx="194">
                  <c:v>2003.6889490091507</c:v>
                </c:pt>
                <c:pt idx="195">
                  <c:v>2003.6916316962461</c:v>
                </c:pt>
                <c:pt idx="196">
                  <c:v>2003.6944813329246</c:v>
                </c:pt>
                <c:pt idx="197">
                  <c:v>2003.697216587907</c:v>
                </c:pt>
                <c:pt idx="198">
                  <c:v>2003.6999866581618</c:v>
                </c:pt>
                <c:pt idx="199">
                  <c:v>2003.7026387874348</c:v>
                </c:pt>
                <c:pt idx="200">
                  <c:v>2003.705334244145</c:v>
                </c:pt>
                <c:pt idx="201">
                  <c:v>2003.7080309466055</c:v>
                </c:pt>
                <c:pt idx="202">
                  <c:v>2003.7108169022185</c:v>
                </c:pt>
                <c:pt idx="203">
                  <c:v>2003.7137764933932</c:v>
                </c:pt>
                <c:pt idx="204">
                  <c:v>2003.716240834844</c:v>
                </c:pt>
                <c:pt idx="205">
                  <c:v>2003.7191453365167</c:v>
                </c:pt>
                <c:pt idx="206">
                  <c:v>2003.7215743890347</c:v>
                </c:pt>
                <c:pt idx="207">
                  <c:v>2003.7245977160355</c:v>
                </c:pt>
                <c:pt idx="208">
                  <c:v>2003.7272786015847</c:v>
                </c:pt>
                <c:pt idx="209">
                  <c:v>2003.7303124010932</c:v>
                </c:pt>
                <c:pt idx="210">
                  <c:v>2003.7328918032426</c:v>
                </c:pt>
                <c:pt idx="211">
                  <c:v>2003.7354214794577</c:v>
                </c:pt>
                <c:pt idx="212">
                  <c:v>2003.738158713948</c:v>
                </c:pt>
                <c:pt idx="213">
                  <c:v>2003.7412802169529</c:v>
                </c:pt>
                <c:pt idx="214">
                  <c:v>2003.7436695505994</c:v>
                </c:pt>
                <c:pt idx="215">
                  <c:v>2003.7464231906515</c:v>
                </c:pt>
                <c:pt idx="216">
                  <c:v>2003.7491369968402</c:v>
                </c:pt>
                <c:pt idx="217">
                  <c:v>2003.7519525492689</c:v>
                </c:pt>
                <c:pt idx="218">
                  <c:v>2003.7547165194583</c:v>
                </c:pt>
                <c:pt idx="219">
                  <c:v>2003.7573820316393</c:v>
                </c:pt>
                <c:pt idx="220">
                  <c:v>2003.7600794897626</c:v>
                </c:pt>
                <c:pt idx="221">
                  <c:v>2003.7627687998647</c:v>
                </c:pt>
                <c:pt idx="222">
                  <c:v>2003.7655275981415</c:v>
                </c:pt>
                <c:pt idx="223">
                  <c:v>2003.7683203136557</c:v>
                </c:pt>
                <c:pt idx="224">
                  <c:v>2003.7712302829359</c:v>
                </c:pt>
                <c:pt idx="225">
                  <c:v>2003.7738502937782</c:v>
                </c:pt>
                <c:pt idx="226">
                  <c:v>2003.7762179349584</c:v>
                </c:pt>
                <c:pt idx="227">
                  <c:v>2003.7792539850288</c:v>
                </c:pt>
                <c:pt idx="228">
                  <c:v>2003.782041851704</c:v>
                </c:pt>
                <c:pt idx="229">
                  <c:v>2003.7847578920273</c:v>
                </c:pt>
                <c:pt idx="230">
                  <c:v>2003.7874970841258</c:v>
                </c:pt>
                <c:pt idx="231">
                  <c:v>2003.7903602734623</c:v>
                </c:pt>
                <c:pt idx="232">
                  <c:v>2003.7929201214529</c:v>
                </c:pt>
                <c:pt idx="233">
                  <c:v>2003.7956872238128</c:v>
                </c:pt>
                <c:pt idx="234">
                  <c:v>2003.7984684674821</c:v>
                </c:pt>
                <c:pt idx="235">
                  <c:v>2003.801204913455</c:v>
                </c:pt>
                <c:pt idx="236">
                  <c:v>2003.8039196176787</c:v>
                </c:pt>
                <c:pt idx="237">
                  <c:v>2003.8066032082843</c:v>
                </c:pt>
                <c:pt idx="238">
                  <c:v>2003.8094982723787</c:v>
                </c:pt>
                <c:pt idx="239">
                  <c:v>2003.8120873064981</c:v>
                </c:pt>
                <c:pt idx="240">
                  <c:v>2003.814755641466</c:v>
                </c:pt>
                <c:pt idx="241">
                  <c:v>2003.8176107348008</c:v>
                </c:pt>
                <c:pt idx="242">
                  <c:v>2003.8203155907595</c:v>
                </c:pt>
                <c:pt idx="243">
                  <c:v>2003.8230963416036</c:v>
                </c:pt>
                <c:pt idx="244">
                  <c:v>2003.8258729007075</c:v>
                </c:pt>
                <c:pt idx="245">
                  <c:v>2003.828714715175</c:v>
                </c:pt>
                <c:pt idx="246">
                  <c:v>2003.8312948018029</c:v>
                </c:pt>
                <c:pt idx="247">
                  <c:v>2003.8339774396163</c:v>
                </c:pt>
                <c:pt idx="248">
                  <c:v>2003.8367424118806</c:v>
                </c:pt>
                <c:pt idx="249">
                  <c:v>2003.8395389166644</c:v>
                </c:pt>
                <c:pt idx="250">
                  <c:v>2003.8422722879632</c:v>
                </c:pt>
                <c:pt idx="251">
                  <c:v>2003.8449498305235</c:v>
                </c:pt>
                <c:pt idx="252">
                  <c:v>2003.8478014494494</c:v>
                </c:pt>
                <c:pt idx="253">
                  <c:v>2003.8504446175411</c:v>
                </c:pt>
                <c:pt idx="254">
                  <c:v>2003.8532786043234</c:v>
                </c:pt>
                <c:pt idx="255">
                  <c:v>2003.8559479413643</c:v>
                </c:pt>
                <c:pt idx="256">
                  <c:v>2003.858602822238</c:v>
                </c:pt>
                <c:pt idx="257">
                  <c:v>2003.8612288099393</c:v>
                </c:pt>
                <c:pt idx="258">
                  <c:v>2003.864159149276</c:v>
                </c:pt>
                <c:pt idx="259">
                  <c:v>2003.8670207314608</c:v>
                </c:pt>
                <c:pt idx="260">
                  <c:v>2003.8696457992237</c:v>
                </c:pt>
                <c:pt idx="261">
                  <c:v>2003.8724233275479</c:v>
                </c:pt>
                <c:pt idx="262">
                  <c:v>2003.8746764501338</c:v>
                </c:pt>
                <c:pt idx="263">
                  <c:v>2003.8789162144558</c:v>
                </c:pt>
                <c:pt idx="264">
                  <c:v>2003.8805770420704</c:v>
                </c:pt>
                <c:pt idx="265">
                  <c:v>2003.88332194545</c:v>
                </c:pt>
                <c:pt idx="266">
                  <c:v>2003.8862406623557</c:v>
                </c:pt>
                <c:pt idx="267">
                  <c:v>2003.8887649175067</c:v>
                </c:pt>
                <c:pt idx="268">
                  <c:v>2003.8917651803458</c:v>
                </c:pt>
                <c:pt idx="269">
                  <c:v>2003.8942522464567</c:v>
                </c:pt>
                <c:pt idx="270">
                  <c:v>2003.8970925715003</c:v>
                </c:pt>
                <c:pt idx="271">
                  <c:v>2003.8997579358347</c:v>
                </c:pt>
                <c:pt idx="272">
                  <c:v>2003.9024454087976</c:v>
                </c:pt>
                <c:pt idx="273">
                  <c:v>2003.9053066843353</c:v>
                </c:pt>
                <c:pt idx="274">
                  <c:v>2003.9078329189961</c:v>
                </c:pt>
                <c:pt idx="275">
                  <c:v>2003.9104762048182</c:v>
                </c:pt>
                <c:pt idx="276">
                  <c:v>2003.9136020309816</c:v>
                </c:pt>
                <c:pt idx="277">
                  <c:v>2003.9161631959078</c:v>
                </c:pt>
                <c:pt idx="278">
                  <c:v>2003.9188776893134</c:v>
                </c:pt>
                <c:pt idx="279">
                  <c:v>2003.9215813433284</c:v>
                </c:pt>
                <c:pt idx="280">
                  <c:v>2003.9245756731152</c:v>
                </c:pt>
                <c:pt idx="281">
                  <c:v>2003.9268117658976</c:v>
                </c:pt>
                <c:pt idx="282">
                  <c:v>2003.929988982648</c:v>
                </c:pt>
                <c:pt idx="283">
                  <c:v>2003.9325544351414</c:v>
                </c:pt>
                <c:pt idx="284">
                  <c:v>2003.9353089485876</c:v>
                </c:pt>
                <c:pt idx="285">
                  <c:v>2003.938072182279</c:v>
                </c:pt>
                <c:pt idx="286">
                  <c:v>2003.9408319223958</c:v>
                </c:pt>
                <c:pt idx="287">
                  <c:v>2003.9436410352582</c:v>
                </c:pt>
                <c:pt idx="288">
                  <c:v>2003.9461931404385</c:v>
                </c:pt>
                <c:pt idx="289">
                  <c:v>2003.9490406579753</c:v>
                </c:pt>
                <c:pt idx="290">
                  <c:v>2003.9517558057405</c:v>
                </c:pt>
                <c:pt idx="291">
                  <c:v>2003.9545061301824</c:v>
                </c:pt>
                <c:pt idx="292">
                  <c:v>2003.9572178802</c:v>
                </c:pt>
                <c:pt idx="293">
                  <c:v>2003.9600456081171</c:v>
                </c:pt>
                <c:pt idx="294">
                  <c:v>2003.9626854250055</c:v>
                </c:pt>
                <c:pt idx="295">
                  <c:v>2003.9652221212236</c:v>
                </c:pt>
                <c:pt idx="296">
                  <c:v>2003.967960259225</c:v>
                </c:pt>
                <c:pt idx="297">
                  <c:v>2003.9710066120542</c:v>
                </c:pt>
                <c:pt idx="298">
                  <c:v>2003.9737534839915</c:v>
                </c:pt>
                <c:pt idx="299">
                  <c:v>2003.9753437912404</c:v>
                </c:pt>
                <c:pt idx="300">
                  <c:v>2003.9795130981656</c:v>
                </c:pt>
                <c:pt idx="301">
                  <c:v>2003.9819934208008</c:v>
                </c:pt>
                <c:pt idx="302">
                  <c:v>2003.9845334134625</c:v>
                </c:pt>
                <c:pt idx="303">
                  <c:v>2003.9873311968495</c:v>
                </c:pt>
                <c:pt idx="304">
                  <c:v>2003.9900719112266</c:v>
                </c:pt>
                <c:pt idx="305">
                  <c:v>2003.9928062982899</c:v>
                </c:pt>
                <c:pt idx="306">
                  <c:v>2003.9955418188492</c:v>
                </c:pt>
                <c:pt idx="307">
                  <c:v>2003.9983571412931</c:v>
                </c:pt>
                <c:pt idx="308">
                  <c:v>2004.0011978195271</c:v>
                </c:pt>
                <c:pt idx="309">
                  <c:v>2004.0037172641705</c:v>
                </c:pt>
                <c:pt idx="310">
                  <c:v>2004.0065888835343</c:v>
                </c:pt>
                <c:pt idx="311">
                  <c:v>2004.0092554936182</c:v>
                </c:pt>
                <c:pt idx="312">
                  <c:v>2004.0119267471973</c:v>
                </c:pt>
                <c:pt idx="313">
                  <c:v>2004.0147626094476</c:v>
                </c:pt>
                <c:pt idx="314">
                  <c:v>2004.0174732889427</c:v>
                </c:pt>
                <c:pt idx="315">
                  <c:v>2004.0202885292492</c:v>
                </c:pt>
                <c:pt idx="316">
                  <c:v>2004.0229496443453</c:v>
                </c:pt>
                <c:pt idx="317">
                  <c:v>2004.0257795434263</c:v>
                </c:pt>
                <c:pt idx="318">
                  <c:v>2004.0284301777992</c:v>
                </c:pt>
                <c:pt idx="319">
                  <c:v>2004.0311156329226</c:v>
                </c:pt>
                <c:pt idx="320">
                  <c:v>2004.0338535135616</c:v>
                </c:pt>
                <c:pt idx="321">
                  <c:v>2004.0366144720483</c:v>
                </c:pt>
                <c:pt idx="322">
                  <c:v>2004.0395706161944</c:v>
                </c:pt>
                <c:pt idx="323">
                  <c:v>2004.0421406054074</c:v>
                </c:pt>
                <c:pt idx="324">
                  <c:v>2004.0448003844031</c:v>
                </c:pt>
                <c:pt idx="325">
                  <c:v>2004.0478946342428</c:v>
                </c:pt>
                <c:pt idx="326">
                  <c:v>2004.0503085242117</c:v>
                </c:pt>
                <c:pt idx="327">
                  <c:v>2004.0530480640236</c:v>
                </c:pt>
                <c:pt idx="328">
                  <c:v>2004.0558031250512</c:v>
                </c:pt>
                <c:pt idx="329">
                  <c:v>2004.05871831279</c:v>
                </c:pt>
                <c:pt idx="330">
                  <c:v>2004.0611327722445</c:v>
                </c:pt>
                <c:pt idx="331">
                  <c:v>2004.063816447725</c:v>
                </c:pt>
                <c:pt idx="332">
                  <c:v>2004.0669193466256</c:v>
                </c:pt>
                <c:pt idx="333">
                  <c:v>2004.0695072280841</c:v>
                </c:pt>
                <c:pt idx="334">
                  <c:v>2004.0722737719097</c:v>
                </c:pt>
                <c:pt idx="335">
                  <c:v>2004.0749020183875</c:v>
                </c:pt>
                <c:pt idx="336">
                  <c:v>2004.0778227722985</c:v>
                </c:pt>
                <c:pt idx="337">
                  <c:v>2004.080427070272</c:v>
                </c:pt>
                <c:pt idx="338">
                  <c:v>2004.0828033605121</c:v>
                </c:pt>
                <c:pt idx="339">
                  <c:v>2004.0859192453227</c:v>
                </c:pt>
                <c:pt idx="340">
                  <c:v>2004.0886243257892</c:v>
                </c:pt>
                <c:pt idx="341">
                  <c:v>2004.0913459240728</c:v>
                </c:pt>
                <c:pt idx="342">
                  <c:v>2004.0941440195811</c:v>
                </c:pt>
                <c:pt idx="343">
                  <c:v>2004.0970692472383</c:v>
                </c:pt>
                <c:pt idx="344">
                  <c:v>2004.099758584719</c:v>
                </c:pt>
                <c:pt idx="345">
                  <c:v>2004.102333447413</c:v>
                </c:pt>
                <c:pt idx="346">
                  <c:v>2004.105054676078</c:v>
                </c:pt>
                <c:pt idx="347">
                  <c:v>2004.1077981831222</c:v>
                </c:pt>
                <c:pt idx="348">
                  <c:v>2004.1105426183185</c:v>
                </c:pt>
                <c:pt idx="349">
                  <c:v>2004.1133061641322</c:v>
                </c:pt>
                <c:pt idx="350">
                  <c:v>2004.116223492917</c:v>
                </c:pt>
                <c:pt idx="351">
                  <c:v>2004.1187460724668</c:v>
                </c:pt>
                <c:pt idx="352">
                  <c:v>2004.1213807420836</c:v>
                </c:pt>
                <c:pt idx="353">
                  <c:v>2004.1242492457059</c:v>
                </c:pt>
                <c:pt idx="354">
                  <c:v>2004.1270362581527</c:v>
                </c:pt>
                <c:pt idx="355">
                  <c:v>2004.129735000356</c:v>
                </c:pt>
                <c:pt idx="356">
                  <c:v>2004.1324335782856</c:v>
                </c:pt>
                <c:pt idx="357">
                  <c:v>2004.1353332584977</c:v>
                </c:pt>
                <c:pt idx="358">
                  <c:v>2004.1380954818997</c:v>
                </c:pt>
                <c:pt idx="359">
                  <c:v>2004.1406913334167</c:v>
                </c:pt>
                <c:pt idx="360">
                  <c:v>2004.1434716790509</c:v>
                </c:pt>
                <c:pt idx="361">
                  <c:v>2004.1461138286395</c:v>
                </c:pt>
                <c:pt idx="362">
                  <c:v>2004.1488464689164</c:v>
                </c:pt>
                <c:pt idx="363">
                  <c:v>2004.1516053739715</c:v>
                </c:pt>
                <c:pt idx="364">
                  <c:v>2004.154508610729</c:v>
                </c:pt>
                <c:pt idx="365">
                  <c:v>2004.1571225078178</c:v>
                </c:pt>
                <c:pt idx="366">
                  <c:v>2004.1600292600524</c:v>
                </c:pt>
                <c:pt idx="367">
                  <c:v>2004.1625516862796</c:v>
                </c:pt>
                <c:pt idx="368">
                  <c:v>2004.1652902021124</c:v>
                </c:pt>
                <c:pt idx="369">
                  <c:v>2004.1680561764524</c:v>
                </c:pt>
                <c:pt idx="370">
                  <c:v>2004.1708076179639</c:v>
                </c:pt>
                <c:pt idx="371">
                  <c:v>2004.1736668072126</c:v>
                </c:pt>
                <c:pt idx="372">
                  <c:v>2004.176293246669</c:v>
                </c:pt>
                <c:pt idx="373">
                  <c:v>2004.1789634187744</c:v>
                </c:pt>
                <c:pt idx="374">
                  <c:v>2004.1817603807885</c:v>
                </c:pt>
                <c:pt idx="375">
                  <c:v>2004.1845282552385</c:v>
                </c:pt>
                <c:pt idx="376">
                  <c:v>2004.1872284677011</c:v>
                </c:pt>
                <c:pt idx="377">
                  <c:v>2004.1899077789531</c:v>
                </c:pt>
                <c:pt idx="378">
                  <c:v>2004.1928062763864</c:v>
                </c:pt>
                <c:pt idx="379">
                  <c:v>2004.1954169263126</c:v>
                </c:pt>
                <c:pt idx="380">
                  <c:v>2004.1981522853348</c:v>
                </c:pt>
                <c:pt idx="381">
                  <c:v>2004.2012824237081</c:v>
                </c:pt>
                <c:pt idx="382">
                  <c:v>2004.2036547604057</c:v>
                </c:pt>
                <c:pt idx="383">
                  <c:v>2004.2064479714827</c:v>
                </c:pt>
                <c:pt idx="384">
                  <c:v>2004.2091051905318</c:v>
                </c:pt>
                <c:pt idx="385">
                  <c:v>2004.2120679768486</c:v>
                </c:pt>
                <c:pt idx="386">
                  <c:v>2004.2147009736018</c:v>
                </c:pt>
                <c:pt idx="387">
                  <c:v>2004.2171621938332</c:v>
                </c:pt>
                <c:pt idx="388">
                  <c:v>2004.2202379189685</c:v>
                </c:pt>
                <c:pt idx="389">
                  <c:v>2004.2227651310641</c:v>
                </c:pt>
                <c:pt idx="390">
                  <c:v>2004.2255541750401</c:v>
                </c:pt>
                <c:pt idx="391">
                  <c:v>2004.2283009210332</c:v>
                </c:pt>
                <c:pt idx="392">
                  <c:v>2004.2311899179176</c:v>
                </c:pt>
                <c:pt idx="393">
                  <c:v>2004.2337688190291</c:v>
                </c:pt>
                <c:pt idx="394">
                  <c:v>2004.2364596103407</c:v>
                </c:pt>
                <c:pt idx="395">
                  <c:v>2004.2392764797041</c:v>
                </c:pt>
                <c:pt idx="396">
                  <c:v>2004.242000580437</c:v>
                </c:pt>
                <c:pt idx="397">
                  <c:v>2004.2447269810154</c:v>
                </c:pt>
                <c:pt idx="398">
                  <c:v>2004.2474056406436</c:v>
                </c:pt>
                <c:pt idx="399">
                  <c:v>2004.2502957326924</c:v>
                </c:pt>
                <c:pt idx="400">
                  <c:v>2004.2530278993108</c:v>
                </c:pt>
                <c:pt idx="401">
                  <c:v>2004.2557223731119</c:v>
                </c:pt>
                <c:pt idx="402">
                  <c:v>2004.2584096845385</c:v>
                </c:pt>
                <c:pt idx="403">
                  <c:v>2004.26112811232</c:v>
                </c:pt>
                <c:pt idx="404">
                  <c:v>2004.2638368259941</c:v>
                </c:pt>
                <c:pt idx="405">
                  <c:v>2004.2666293170005</c:v>
                </c:pt>
                <c:pt idx="406">
                  <c:v>2004.2695989782114</c:v>
                </c:pt>
                <c:pt idx="407">
                  <c:v>2004.2721049085258</c:v>
                </c:pt>
                <c:pt idx="408">
                  <c:v>2004.2749197381463</c:v>
                </c:pt>
                <c:pt idx="409">
                  <c:v>2004.2774474074722</c:v>
                </c:pt>
                <c:pt idx="410">
                  <c:v>2004.280247205963</c:v>
                </c:pt>
                <c:pt idx="411">
                  <c:v>2004.2830171256319</c:v>
                </c:pt>
                <c:pt idx="412">
                  <c:v>2004.2857886305519</c:v>
                </c:pt>
                <c:pt idx="413">
                  <c:v>2004.2886958016879</c:v>
                </c:pt>
                <c:pt idx="414">
                  <c:v>2004.2914570175399</c:v>
                </c:pt>
                <c:pt idx="415">
                  <c:v>2004.2939578334363</c:v>
                </c:pt>
                <c:pt idx="416">
                  <c:v>2004.2967279694012</c:v>
                </c:pt>
                <c:pt idx="417">
                  <c:v>2004.2994934700828</c:v>
                </c:pt>
                <c:pt idx="418">
                  <c:v>2004.3022392140001</c:v>
                </c:pt>
                <c:pt idx="419">
                  <c:v>2004.3049317767391</c:v>
                </c:pt>
                <c:pt idx="420">
                  <c:v>2004.3078242754118</c:v>
                </c:pt>
                <c:pt idx="421">
                  <c:v>2004.3103719232731</c:v>
                </c:pt>
                <c:pt idx="422">
                  <c:v>2004.3131821532033</c:v>
                </c:pt>
                <c:pt idx="423">
                  <c:v>2004.3159190865235</c:v>
                </c:pt>
                <c:pt idx="424">
                  <c:v>2004.3185947098091</c:v>
                </c:pt>
                <c:pt idx="425">
                  <c:v>2004.3213095509282</c:v>
                </c:pt>
                <c:pt idx="426">
                  <c:v>2004.3240923990124</c:v>
                </c:pt>
                <c:pt idx="427">
                  <c:v>2004.3270405210787</c:v>
                </c:pt>
                <c:pt idx="428">
                  <c:v>2004.3297711708956</c:v>
                </c:pt>
                <c:pt idx="429">
                  <c:v>2004.3323395556918</c:v>
                </c:pt>
                <c:pt idx="430">
                  <c:v>2004.3346807322278</c:v>
                </c:pt>
                <c:pt idx="431">
                  <c:v>2004.3377228303425</c:v>
                </c:pt>
                <c:pt idx="432">
                  <c:v>2004.3404820502574</c:v>
                </c:pt>
                <c:pt idx="433">
                  <c:v>2004.3433328012661</c:v>
                </c:pt>
                <c:pt idx="434">
                  <c:v>2004.3462271781455</c:v>
                </c:pt>
                <c:pt idx="435">
                  <c:v>2004.348737757432</c:v>
                </c:pt>
                <c:pt idx="436">
                  <c:v>2004.3514664605927</c:v>
                </c:pt>
                <c:pt idx="437">
                  <c:v>2004.354106422591</c:v>
                </c:pt>
                <c:pt idx="438">
                  <c:v>2004.3572098006252</c:v>
                </c:pt>
                <c:pt idx="439">
                  <c:v>2004.3597276545424</c:v>
                </c:pt>
                <c:pt idx="440">
                  <c:v>2004.3624243022432</c:v>
                </c:pt>
                <c:pt idx="441">
                  <c:v>2004.3652873765886</c:v>
                </c:pt>
                <c:pt idx="442">
                  <c:v>2004.3681759874271</c:v>
                </c:pt>
                <c:pt idx="443">
                  <c:v>2004.3704572338338</c:v>
                </c:pt>
                <c:pt idx="444">
                  <c:v>2004.3735620191546</c:v>
                </c:pt>
                <c:pt idx="445">
                  <c:v>2004.3761231211083</c:v>
                </c:pt>
                <c:pt idx="446">
                  <c:v>2004.3788437885014</c:v>
                </c:pt>
                <c:pt idx="447">
                  <c:v>2004.3815692937842</c:v>
                </c:pt>
                <c:pt idx="448">
                  <c:v>2004.384526954731</c:v>
                </c:pt>
                <c:pt idx="449">
                  <c:v>2004.3870949206284</c:v>
                </c:pt>
                <c:pt idx="450">
                  <c:v>2004.3898166503304</c:v>
                </c:pt>
                <c:pt idx="451">
                  <c:v>2004.3925898472799</c:v>
                </c:pt>
                <c:pt idx="452">
                  <c:v>2004.3952870891089</c:v>
                </c:pt>
                <c:pt idx="453">
                  <c:v>2004.3980331506227</c:v>
                </c:pt>
                <c:pt idx="454">
                  <c:v>2004.4008036972746</c:v>
                </c:pt>
                <c:pt idx="455">
                  <c:v>2004.4037196981726</c:v>
                </c:pt>
                <c:pt idx="456">
                  <c:v>2004.406384840735</c:v>
                </c:pt>
                <c:pt idx="457">
                  <c:v>2004.4089191330686</c:v>
                </c:pt>
                <c:pt idx="458">
                  <c:v>2004.4117128205407</c:v>
                </c:pt>
                <c:pt idx="459">
                  <c:v>2004.4145075621091</c:v>
                </c:pt>
                <c:pt idx="460">
                  <c:v>2004.4172244402343</c:v>
                </c:pt>
                <c:pt idx="461">
                  <c:v>2004.4199612503498</c:v>
                </c:pt>
                <c:pt idx="462">
                  <c:v>2004.4228026240135</c:v>
                </c:pt>
                <c:pt idx="463">
                  <c:v>2004.4253945055607</c:v>
                </c:pt>
                <c:pt idx="464">
                  <c:v>2004.4281583306411</c:v>
                </c:pt>
                <c:pt idx="465">
                  <c:v>2004.4309088713781</c:v>
                </c:pt>
                <c:pt idx="466">
                  <c:v>2004.4336865913556</c:v>
                </c:pt>
                <c:pt idx="467">
                  <c:v>2004.4363583021668</c:v>
                </c:pt>
                <c:pt idx="468">
                  <c:v>2004.439062334015</c:v>
                </c:pt>
                <c:pt idx="469">
                  <c:v>2004.4418195114476</c:v>
                </c:pt>
                <c:pt idx="470">
                  <c:v>2004.4447924417236</c:v>
                </c:pt>
                <c:pt idx="471">
                  <c:v>2004.4460809928769</c:v>
                </c:pt>
                <c:pt idx="472">
                  <c:v>2004.4502577168014</c:v>
                </c:pt>
                <c:pt idx="473">
                  <c:v>2004.4527540041954</c:v>
                </c:pt>
                <c:pt idx="474">
                  <c:v>2004.4555170434942</c:v>
                </c:pt>
                <c:pt idx="475">
                  <c:v>2004.4582783195801</c:v>
                </c:pt>
                <c:pt idx="476">
                  <c:v>2004.4612126151978</c:v>
                </c:pt>
                <c:pt idx="477">
                  <c:v>2004.4636989174305</c:v>
                </c:pt>
                <c:pt idx="478">
                  <c:v>2004.4665051007278</c:v>
                </c:pt>
                <c:pt idx="479">
                  <c:v>2004.4692752093142</c:v>
                </c:pt>
                <c:pt idx="480">
                  <c:v>2004.4719781186177</c:v>
                </c:pt>
                <c:pt idx="481">
                  <c:v>2004.4749811357942</c:v>
                </c:pt>
                <c:pt idx="482">
                  <c:v>2004.4774635282902</c:v>
                </c:pt>
                <c:pt idx="483">
                  <c:v>2004.4803200754568</c:v>
                </c:pt>
                <c:pt idx="484">
                  <c:v>2004.483004005564</c:v>
                </c:pt>
                <c:pt idx="485">
                  <c:v>2004.4855900635739</c:v>
                </c:pt>
                <c:pt idx="486">
                  <c:v>2004.4883566758472</c:v>
                </c:pt>
                <c:pt idx="487">
                  <c:v>2004.4912263321303</c:v>
                </c:pt>
                <c:pt idx="488">
                  <c:v>2004.4936413966634</c:v>
                </c:pt>
                <c:pt idx="489">
                  <c:v>2004.496572768192</c:v>
                </c:pt>
                <c:pt idx="490">
                  <c:v>2004.4994290114491</c:v>
                </c:pt>
                <c:pt idx="491">
                  <c:v>2004.5020812885696</c:v>
                </c:pt>
                <c:pt idx="492">
                  <c:v>2004.5048006937859</c:v>
                </c:pt>
                <c:pt idx="493">
                  <c:v>2004.5075107326102</c:v>
                </c:pt>
                <c:pt idx="494">
                  <c:v>2004.5105951122814</c:v>
                </c:pt>
                <c:pt idx="495">
                  <c:v>2004.5130139934618</c:v>
                </c:pt>
                <c:pt idx="496">
                  <c:v>2004.5157548009274</c:v>
                </c:pt>
                <c:pt idx="497">
                  <c:v>2004.5186635627879</c:v>
                </c:pt>
                <c:pt idx="498">
                  <c:v>2004.521298018848</c:v>
                </c:pt>
                <c:pt idx="499">
                  <c:v>2004.523713789762</c:v>
                </c:pt>
                <c:pt idx="500">
                  <c:v>2004.5268140055086</c:v>
                </c:pt>
                <c:pt idx="501">
                  <c:v>2004.5294695790744</c:v>
                </c:pt>
                <c:pt idx="502">
                  <c:v>2004.5322300502139</c:v>
                </c:pt>
                <c:pt idx="503">
                  <c:v>2004.5349039431394</c:v>
                </c:pt>
                <c:pt idx="504">
                  <c:v>2004.5377597538072</c:v>
                </c:pt>
                <c:pt idx="505">
                  <c:v>2004.5404068152084</c:v>
                </c:pt>
                <c:pt idx="506">
                  <c:v>2004.5430733924359</c:v>
                </c:pt>
                <c:pt idx="507">
                  <c:v>2004.5459618554269</c:v>
                </c:pt>
                <c:pt idx="508">
                  <c:v>2004.54868638875</c:v>
                </c:pt>
                <c:pt idx="509">
                  <c:v>2004.5513624528394</c:v>
                </c:pt>
                <c:pt idx="510">
                  <c:v>2004.5540673416526</c:v>
                </c:pt>
                <c:pt idx="511">
                  <c:v>2004.5569893741686</c:v>
                </c:pt>
                <c:pt idx="512">
                  <c:v>2004.5596887625197</c:v>
                </c:pt>
                <c:pt idx="513">
                  <c:v>2004.561892112627</c:v>
                </c:pt>
                <c:pt idx="514">
                  <c:v>2004.5650360966156</c:v>
                </c:pt>
                <c:pt idx="515">
                  <c:v>2004.5677927757488</c:v>
                </c:pt>
                <c:pt idx="516">
                  <c:v>2004.5704840325052</c:v>
                </c:pt>
                <c:pt idx="517">
                  <c:v>2004.5732758362947</c:v>
                </c:pt>
                <c:pt idx="518">
                  <c:v>2004.5762091161487</c:v>
                </c:pt>
                <c:pt idx="519">
                  <c:v>2004.57879439933</c:v>
                </c:pt>
                <c:pt idx="520">
                  <c:v>2004.5814474403269</c:v>
                </c:pt>
                <c:pt idx="521">
                  <c:v>2004.5840546048921</c:v>
                </c:pt>
                <c:pt idx="522">
                  <c:v>2004.5869484643063</c:v>
                </c:pt>
                <c:pt idx="523">
                  <c:v>2004.589707396739</c:v>
                </c:pt>
                <c:pt idx="524">
                  <c:v>2004.5924592845286</c:v>
                </c:pt>
                <c:pt idx="525">
                  <c:v>2004.5953311229277</c:v>
                </c:pt>
                <c:pt idx="526">
                  <c:v>2004.5979389829208</c:v>
                </c:pt>
                <c:pt idx="527">
                  <c:v>2004.600595711885</c:v>
                </c:pt>
                <c:pt idx="528">
                  <c:v>2004.6033842301813</c:v>
                </c:pt>
                <c:pt idx="529">
                  <c:v>2004.6061494351688</c:v>
                </c:pt>
                <c:pt idx="530">
                  <c:v>2004.6085135772992</c:v>
                </c:pt>
                <c:pt idx="531">
                  <c:v>2004.6123845039729</c:v>
                </c:pt>
                <c:pt idx="532">
                  <c:v>2004.6144498195717</c:v>
                </c:pt>
                <c:pt idx="533">
                  <c:v>2004.6170495452334</c:v>
                </c:pt>
                <c:pt idx="534">
                  <c:v>2004.6198106707343</c:v>
                </c:pt>
                <c:pt idx="535">
                  <c:v>2004.6225519682839</c:v>
                </c:pt>
                <c:pt idx="536">
                  <c:v>2004.6252466748074</c:v>
                </c:pt>
                <c:pt idx="537">
                  <c:v>2004.6279725606591</c:v>
                </c:pt>
                <c:pt idx="538">
                  <c:v>2004.6307464995816</c:v>
                </c:pt>
                <c:pt idx="539">
                  <c:v>2004.6337011378764</c:v>
                </c:pt>
                <c:pt idx="540">
                  <c:v>2004.63633564048</c:v>
                </c:pt>
                <c:pt idx="541">
                  <c:v>2004.6389607821666</c:v>
                </c:pt>
                <c:pt idx="542">
                  <c:v>2004.6416653643346</c:v>
                </c:pt>
                <c:pt idx="543">
                  <c:v>2004.6443718411356</c:v>
                </c:pt>
                <c:pt idx="544">
                  <c:v>2004.6471673520573</c:v>
                </c:pt>
                <c:pt idx="545">
                  <c:v>2004.6500470975407</c:v>
                </c:pt>
                <c:pt idx="546">
                  <c:v>2004.6528647280429</c:v>
                </c:pt>
                <c:pt idx="547">
                  <c:v>2004.6553638108435</c:v>
                </c:pt>
                <c:pt idx="548">
                  <c:v>2004.6581009002257</c:v>
                </c:pt>
                <c:pt idx="549">
                  <c:v>2004.6607645643162</c:v>
                </c:pt>
                <c:pt idx="550">
                  <c:v>2004.6638471917258</c:v>
                </c:pt>
                <c:pt idx="551">
                  <c:v>2004.6663675289265</c:v>
                </c:pt>
                <c:pt idx="552">
                  <c:v>2004.6690573236374</c:v>
                </c:pt>
                <c:pt idx="553">
                  <c:v>2004.6719239846461</c:v>
                </c:pt>
                <c:pt idx="554">
                  <c:v>2004.674632952946</c:v>
                </c:pt>
                <c:pt idx="555">
                  <c:v>2004.6771197288372</c:v>
                </c:pt>
                <c:pt idx="556">
                  <c:v>2004.6801665854418</c:v>
                </c:pt>
                <c:pt idx="557">
                  <c:v>2004.6827672556828</c:v>
                </c:pt>
                <c:pt idx="558">
                  <c:v>2004.6854197792145</c:v>
                </c:pt>
                <c:pt idx="559">
                  <c:v>2004.6882027970496</c:v>
                </c:pt>
                <c:pt idx="560">
                  <c:v>2004.691179776697</c:v>
                </c:pt>
                <c:pt idx="561">
                  <c:v>2004.6937767836116</c:v>
                </c:pt>
                <c:pt idx="562">
                  <c:v>2004.6964779023228</c:v>
                </c:pt>
                <c:pt idx="563">
                  <c:v>2004.6991609946281</c:v>
                </c:pt>
                <c:pt idx="564">
                  <c:v>2004.7019127154053</c:v>
                </c:pt>
                <c:pt idx="565">
                  <c:v>2004.7046829663623</c:v>
                </c:pt>
                <c:pt idx="566">
                  <c:v>2004.7074130631199</c:v>
                </c:pt>
                <c:pt idx="567">
                  <c:v>2004.7103525279135</c:v>
                </c:pt>
                <c:pt idx="568">
                  <c:v>2004.7129404559164</c:v>
                </c:pt>
                <c:pt idx="569">
                  <c:v>2004.7155957420018</c:v>
                </c:pt>
                <c:pt idx="570">
                  <c:v>2004.7183375515406</c:v>
                </c:pt>
                <c:pt idx="571">
                  <c:v>2004.7211074055012</c:v>
                </c:pt>
                <c:pt idx="572">
                  <c:v>2004.723930769188</c:v>
                </c:pt>
                <c:pt idx="573">
                  <c:v>2004.7259981573852</c:v>
                </c:pt>
                <c:pt idx="574">
                  <c:v>2004.7295072116576</c:v>
                </c:pt>
                <c:pt idx="575">
                  <c:v>2004.7320190668097</c:v>
                </c:pt>
                <c:pt idx="576">
                  <c:v>2004.7345804124379</c:v>
                </c:pt>
                <c:pt idx="577">
                  <c:v>2004.7387535223215</c:v>
                </c:pt>
                <c:pt idx="578">
                  <c:v>2004.7402864840296</c:v>
                </c:pt>
                <c:pt idx="579">
                  <c:v>2004.7429707235206</c:v>
                </c:pt>
                <c:pt idx="580">
                  <c:v>2004.7457366732197</c:v>
                </c:pt>
                <c:pt idx="581">
                  <c:v>2004.7486328160503</c:v>
                </c:pt>
                <c:pt idx="582">
                  <c:v>2004.7514016624591</c:v>
                </c:pt>
                <c:pt idx="583">
                  <c:v>2004.7539594323771</c:v>
                </c:pt>
                <c:pt idx="584">
                  <c:v>2004.756660674293</c:v>
                </c:pt>
                <c:pt idx="585">
                  <c:v>2004.759396172949</c:v>
                </c:pt>
                <c:pt idx="586">
                  <c:v>2004.7621050426842</c:v>
                </c:pt>
                <c:pt idx="587">
                  <c:v>2004.7649088659027</c:v>
                </c:pt>
                <c:pt idx="588">
                  <c:v>2004.7678432463954</c:v>
                </c:pt>
                <c:pt idx="589">
                  <c:v>2004.7704077077669</c:v>
                </c:pt>
                <c:pt idx="590">
                  <c:v>2004.7730976968687</c:v>
                </c:pt>
                <c:pt idx="591">
                  <c:v>2004.7758673536991</c:v>
                </c:pt>
                <c:pt idx="592">
                  <c:v>2004.7785789312302</c:v>
                </c:pt>
                <c:pt idx="593">
                  <c:v>2004.7813741710979</c:v>
                </c:pt>
                <c:pt idx="594">
                  <c:v>2004.7840946249335</c:v>
                </c:pt>
                <c:pt idx="595">
                  <c:v>2004.7869542823655</c:v>
                </c:pt>
                <c:pt idx="596">
                  <c:v>2004.7895910355328</c:v>
                </c:pt>
                <c:pt idx="597">
                  <c:v>2004.7922968388084</c:v>
                </c:pt>
                <c:pt idx="598">
                  <c:v>2004.7950456765648</c:v>
                </c:pt>
                <c:pt idx="599">
                  <c:v>2004.7978006910489</c:v>
                </c:pt>
                <c:pt idx="600">
                  <c:v>2004.8004784088362</c:v>
                </c:pt>
                <c:pt idx="601">
                  <c:v>2004.8031785336843</c:v>
                </c:pt>
                <c:pt idx="602">
                  <c:v>2004.8061288460794</c:v>
                </c:pt>
                <c:pt idx="603">
                  <c:v>2004.8087382310914</c:v>
                </c:pt>
                <c:pt idx="604">
                  <c:v>2004.8114814698201</c:v>
                </c:pt>
                <c:pt idx="605">
                  <c:v>2004.8140454684835</c:v>
                </c:pt>
                <c:pt idx="606">
                  <c:v>2004.817084913564</c:v>
                </c:pt>
                <c:pt idx="607">
                  <c:v>2004.819609500003</c:v>
                </c:pt>
                <c:pt idx="608">
                  <c:v>2004.8224074367135</c:v>
                </c:pt>
                <c:pt idx="609">
                  <c:v>2004.8253129842678</c:v>
                </c:pt>
                <c:pt idx="610">
                  <c:v>2004.8279942175332</c:v>
                </c:pt>
                <c:pt idx="611">
                  <c:v>2004.8303868667899</c:v>
                </c:pt>
                <c:pt idx="612">
                  <c:v>2004.833442224608</c:v>
                </c:pt>
                <c:pt idx="613">
                  <c:v>2004.8361018174255</c:v>
                </c:pt>
                <c:pt idx="614">
                  <c:v>2004.8388586827368</c:v>
                </c:pt>
                <c:pt idx="615">
                  <c:v>2004.84158161712</c:v>
                </c:pt>
                <c:pt idx="616">
                  <c:v>2004.8444732287089</c:v>
                </c:pt>
                <c:pt idx="617">
                  <c:v>2004.8470359816229</c:v>
                </c:pt>
                <c:pt idx="618">
                  <c:v>2004.8497952672478</c:v>
                </c:pt>
                <c:pt idx="619">
                  <c:v>2004.8525435437323</c:v>
                </c:pt>
                <c:pt idx="620">
                  <c:v>2004.855284712602</c:v>
                </c:pt>
                <c:pt idx="621">
                  <c:v>2004.8579769276266</c:v>
                </c:pt>
                <c:pt idx="622">
                  <c:v>2004.8607300693784</c:v>
                </c:pt>
                <c:pt idx="623">
                  <c:v>2004.8636827938744</c:v>
                </c:pt>
                <c:pt idx="624">
                  <c:v>2004.8663572015266</c:v>
                </c:pt>
                <c:pt idx="625">
                  <c:v>2004.8689735627331</c:v>
                </c:pt>
                <c:pt idx="626">
                  <c:v>2004.8716840724783</c:v>
                </c:pt>
                <c:pt idx="627">
                  <c:v>2004.8744240092874</c:v>
                </c:pt>
                <c:pt idx="628">
                  <c:v>2004.8771450846289</c:v>
                </c:pt>
                <c:pt idx="629">
                  <c:v>2004.8798858044802</c:v>
                </c:pt>
                <c:pt idx="630">
                  <c:v>2004.8827842416813</c:v>
                </c:pt>
                <c:pt idx="631">
                  <c:v>2004.885391663609</c:v>
                </c:pt>
                <c:pt idx="632">
                  <c:v>2004.8880879991893</c:v>
                </c:pt>
                <c:pt idx="633">
                  <c:v>2004.8907834422107</c:v>
                </c:pt>
                <c:pt idx="634">
                  <c:v>2004.8935722698925</c:v>
                </c:pt>
                <c:pt idx="635">
                  <c:v>2004.8963566813236</c:v>
                </c:pt>
                <c:pt idx="636">
                  <c:v>2004.8991017763565</c:v>
                </c:pt>
                <c:pt idx="637">
                  <c:v>2004.9019027795266</c:v>
                </c:pt>
                <c:pt idx="638">
                  <c:v>2004.9045848369033</c:v>
                </c:pt>
                <c:pt idx="639">
                  <c:v>2004.9072633103533</c:v>
                </c:pt>
                <c:pt idx="640">
                  <c:v>2004.910057693256</c:v>
                </c:pt>
                <c:pt idx="641">
                  <c:v>2004.9127923705382</c:v>
                </c:pt>
                <c:pt idx="642">
                  <c:v>2004.9154821104903</c:v>
                </c:pt>
                <c:pt idx="643">
                  <c:v>2004.9181967736467</c:v>
                </c:pt>
                <c:pt idx="644">
                  <c:v>2004.9210662218475</c:v>
                </c:pt>
                <c:pt idx="645">
                  <c:v>2004.9236095547612</c:v>
                </c:pt>
                <c:pt idx="646">
                  <c:v>2004.9264785101386</c:v>
                </c:pt>
                <c:pt idx="647">
                  <c:v>2004.929244029986</c:v>
                </c:pt>
                <c:pt idx="648">
                  <c:v>2004.9319157079417</c:v>
                </c:pt>
                <c:pt idx="649">
                  <c:v>2004.9346527754205</c:v>
                </c:pt>
                <c:pt idx="650">
                  <c:v>2004.9373562405199</c:v>
                </c:pt>
                <c:pt idx="651">
                  <c:v>2004.9403350244493</c:v>
                </c:pt>
                <c:pt idx="652">
                  <c:v>2004.9429731356204</c:v>
                </c:pt>
                <c:pt idx="653">
                  <c:v>2004.9456297523284</c:v>
                </c:pt>
                <c:pt idx="654">
                  <c:v>2004.9483316705091</c:v>
                </c:pt>
                <c:pt idx="655">
                  <c:v>2004.951090835666</c:v>
                </c:pt>
                <c:pt idx="656">
                  <c:v>2004.9538387836019</c:v>
                </c:pt>
                <c:pt idx="657">
                  <c:v>2004.9566080023651</c:v>
                </c:pt>
                <c:pt idx="658">
                  <c:v>2004.9595350014506</c:v>
                </c:pt>
                <c:pt idx="659">
                  <c:v>2004.9620306728139</c:v>
                </c:pt>
                <c:pt idx="660">
                  <c:v>2004.9647243964273</c:v>
                </c:pt>
                <c:pt idx="661">
                  <c:v>2004.9673996528336</c:v>
                </c:pt>
                <c:pt idx="662">
                  <c:v>2004.970515496575</c:v>
                </c:pt>
                <c:pt idx="663">
                  <c:v>2004.9730036441597</c:v>
                </c:pt>
                <c:pt idx="664">
                  <c:v>2004.9757292014601</c:v>
                </c:pt>
                <c:pt idx="665">
                  <c:v>2004.9785845028773</c:v>
                </c:pt>
                <c:pt idx="666">
                  <c:v>2004.9812206838205</c:v>
                </c:pt>
                <c:pt idx="667">
                  <c:v>2004.9836311240224</c:v>
                </c:pt>
                <c:pt idx="668">
                  <c:v>2004.9867321775691</c:v>
                </c:pt>
                <c:pt idx="669">
                  <c:v>2004.9894088439996</c:v>
                </c:pt>
                <c:pt idx="670">
                  <c:v>2004.9921182531034</c:v>
                </c:pt>
                <c:pt idx="671">
                  <c:v>2004.9948568565496</c:v>
                </c:pt>
                <c:pt idx="672">
                  <c:v>2004.9978453080421</c:v>
                </c:pt>
                <c:pt idx="673">
                  <c:v>2005.0003858756663</c:v>
                </c:pt>
                <c:pt idx="674">
                  <c:v>2005.0031539445081</c:v>
                </c:pt>
                <c:pt idx="675">
                  <c:v>2005.005839958164</c:v>
                </c:pt>
                <c:pt idx="676">
                  <c:v>2005.0085418571798</c:v>
                </c:pt>
                <c:pt idx="677">
                  <c:v>2005.011256528549</c:v>
                </c:pt>
                <c:pt idx="678">
                  <c:v>2005.0140616248955</c:v>
                </c:pt>
                <c:pt idx="679">
                  <c:v>2005.0169508599774</c:v>
                </c:pt>
                <c:pt idx="680">
                  <c:v>2005.0195991643895</c:v>
                </c:pt>
                <c:pt idx="681">
                  <c:v>2005.0223258168562</c:v>
                </c:pt>
                <c:pt idx="682">
                  <c:v>2005.0250163754445</c:v>
                </c:pt>
                <c:pt idx="683">
                  <c:v>2005.0277453277549</c:v>
                </c:pt>
                <c:pt idx="684">
                  <c:v>2005.0305052485746</c:v>
                </c:pt>
                <c:pt idx="685">
                  <c:v>2005.0332516742328</c:v>
                </c:pt>
                <c:pt idx="686">
                  <c:v>2005.0361690824175</c:v>
                </c:pt>
                <c:pt idx="687">
                  <c:v>2005.0385084437166</c:v>
                </c:pt>
                <c:pt idx="688">
                  <c:v>2005.0413734154345</c:v>
                </c:pt>
                <c:pt idx="689">
                  <c:v>2005.0441707279015</c:v>
                </c:pt>
                <c:pt idx="690">
                  <c:v>2005.0470584653458</c:v>
                </c:pt>
                <c:pt idx="691">
                  <c:v>2005.0496506179461</c:v>
                </c:pt>
                <c:pt idx="692">
                  <c:v>2005.0523508194565</c:v>
                </c:pt>
                <c:pt idx="693">
                  <c:v>2005.0552903472226</c:v>
                </c:pt>
                <c:pt idx="694">
                  <c:v>2005.0579894946368</c:v>
                </c:pt>
                <c:pt idx="695">
                  <c:v>2005.0606548534943</c:v>
                </c:pt>
                <c:pt idx="696">
                  <c:v>2005.0632614841661</c:v>
                </c:pt>
                <c:pt idx="697">
                  <c:v>2005.0660484610207</c:v>
                </c:pt>
                <c:pt idx="698">
                  <c:v>2005.0687799157813</c:v>
                </c:pt>
                <c:pt idx="699">
                  <c:v>2005.0714567848172</c:v>
                </c:pt>
                <c:pt idx="700">
                  <c:v>2005.0744649246253</c:v>
                </c:pt>
                <c:pt idx="701">
                  <c:v>2005.0771034081508</c:v>
                </c:pt>
                <c:pt idx="702">
                  <c:v>2005.0797568488842</c:v>
                </c:pt>
                <c:pt idx="703">
                  <c:v>2005.082506872157</c:v>
                </c:pt>
                <c:pt idx="704">
                  <c:v>2005.0852094474358</c:v>
                </c:pt>
                <c:pt idx="705">
                  <c:v>2005.0880080604102</c:v>
                </c:pt>
                <c:pt idx="706">
                  <c:v>2005.0907394029164</c:v>
                </c:pt>
                <c:pt idx="707">
                  <c:v>2005.0936090701507</c:v>
                </c:pt>
                <c:pt idx="708">
                  <c:v>2005.0962222033613</c:v>
                </c:pt>
                <c:pt idx="709">
                  <c:v>2005.0989125100623</c:v>
                </c:pt>
                <c:pt idx="710">
                  <c:v>2005.1016735205694</c:v>
                </c:pt>
                <c:pt idx="711">
                  <c:v>2005.1044414114476</c:v>
                </c:pt>
                <c:pt idx="712">
                  <c:v>2005.1072085932065</c:v>
                </c:pt>
                <c:pt idx="713">
                  <c:v>2005.1098491602825</c:v>
                </c:pt>
                <c:pt idx="714">
                  <c:v>2005.112748928108</c:v>
                </c:pt>
                <c:pt idx="715">
                  <c:v>2005.1153412477206</c:v>
                </c:pt>
                <c:pt idx="716">
                  <c:v>2005.1180114937497</c:v>
                </c:pt>
                <c:pt idx="717">
                  <c:v>2005.1211186583141</c:v>
                </c:pt>
                <c:pt idx="718">
                  <c:v>2005.1235628952863</c:v>
                </c:pt>
                <c:pt idx="719">
                  <c:v>2005.1263125352507</c:v>
                </c:pt>
                <c:pt idx="720">
                  <c:v>2005.1290238800575</c:v>
                </c:pt>
                <c:pt idx="721">
                  <c:v>2005.1319256931019</c:v>
                </c:pt>
                <c:pt idx="722">
                  <c:v>2005.1346491394743</c:v>
                </c:pt>
                <c:pt idx="723">
                  <c:v>2005.1370318199988</c:v>
                </c:pt>
                <c:pt idx="724">
                  <c:v>2005.1400686996576</c:v>
                </c:pt>
                <c:pt idx="725">
                  <c:v>2005.1426941315613</c:v>
                </c:pt>
                <c:pt idx="726">
                  <c:v>2005.1454838107338</c:v>
                </c:pt>
                <c:pt idx="727">
                  <c:v>2005.1482165057687</c:v>
                </c:pt>
                <c:pt idx="728">
                  <c:v>2005.1511795165952</c:v>
                </c:pt>
                <c:pt idx="729">
                  <c:v>2005.1536762475289</c:v>
                </c:pt>
                <c:pt idx="730">
                  <c:v>2005.1563744229852</c:v>
                </c:pt>
                <c:pt idx="731">
                  <c:v>2005.1591606414386</c:v>
                </c:pt>
                <c:pt idx="732">
                  <c:v>2005.1619362587007</c:v>
                </c:pt>
                <c:pt idx="733">
                  <c:v>2005.1646804803386</c:v>
                </c:pt>
                <c:pt idx="734">
                  <c:v>2005.167437296368</c:v>
                </c:pt>
                <c:pt idx="735">
                  <c:v>2005.1702811259383</c:v>
                </c:pt>
                <c:pt idx="736">
                  <c:v>2005.172876840561</c:v>
                </c:pt>
                <c:pt idx="737">
                  <c:v>2005.1755900991675</c:v>
                </c:pt>
                <c:pt idx="738">
                  <c:v>2005.1783716029367</c:v>
                </c:pt>
                <c:pt idx="739">
                  <c:v>2005.1810970808392</c:v>
                </c:pt>
                <c:pt idx="740">
                  <c:v>2005.1839254603792</c:v>
                </c:pt>
                <c:pt idx="741">
                  <c:v>2005.1865232147456</c:v>
                </c:pt>
                <c:pt idx="742">
                  <c:v>2005.1894130330029</c:v>
                </c:pt>
                <c:pt idx="743">
                  <c:v>2005.192041561485</c:v>
                </c:pt>
                <c:pt idx="744">
                  <c:v>2005.1947587435179</c:v>
                </c:pt>
                <c:pt idx="745">
                  <c:v>2005.1975131200688</c:v>
                </c:pt>
                <c:pt idx="746">
                  <c:v>2005.2002113283797</c:v>
                </c:pt>
                <c:pt idx="747">
                  <c:v>2005.2029486641732</c:v>
                </c:pt>
                <c:pt idx="748">
                  <c:v>2005.205717335356</c:v>
                </c:pt>
                <c:pt idx="749">
                  <c:v>2005.2086504920035</c:v>
                </c:pt>
                <c:pt idx="750">
                  <c:v>2005.2112467076622</c:v>
                </c:pt>
                <c:pt idx="751">
                  <c:v>2005.2138942974789</c:v>
                </c:pt>
                <c:pt idx="752">
                  <c:v>2005.2166554859514</c:v>
                </c:pt>
                <c:pt idx="753">
                  <c:v>2005.2194262297326</c:v>
                </c:pt>
                <c:pt idx="754">
                  <c:v>2005.2221643403554</c:v>
                </c:pt>
                <c:pt idx="755">
                  <c:v>2005.224923924412</c:v>
                </c:pt>
                <c:pt idx="756">
                  <c:v>2005.2277734022919</c:v>
                </c:pt>
                <c:pt idx="757">
                  <c:v>2005.2302886059106</c:v>
                </c:pt>
                <c:pt idx="758">
                  <c:v>2005.2330763439031</c:v>
                </c:pt>
                <c:pt idx="759">
                  <c:v>2005.2358814867957</c:v>
                </c:pt>
                <c:pt idx="760">
                  <c:v>2005.2385788792089</c:v>
                </c:pt>
                <c:pt idx="761">
                  <c:v>2005.2413319689413</c:v>
                </c:pt>
                <c:pt idx="762">
                  <c:v>2005.2440166601864</c:v>
                </c:pt>
                <c:pt idx="763">
                  <c:v>2005.2469228484124</c:v>
                </c:pt>
                <c:pt idx="764">
                  <c:v>2005.24958854951</c:v>
                </c:pt>
                <c:pt idx="765">
                  <c:v>2005.2522605532768</c:v>
                </c:pt>
                <c:pt idx="766">
                  <c:v>2005.2549882926942</c:v>
                </c:pt>
                <c:pt idx="767">
                  <c:v>2005.2577372262776</c:v>
                </c:pt>
                <c:pt idx="768">
                  <c:v>2005.2605452521893</c:v>
                </c:pt>
                <c:pt idx="769">
                  <c:v>2005.2631821504647</c:v>
                </c:pt>
                <c:pt idx="770">
                  <c:v>2005.2661278823352</c:v>
                </c:pt>
                <c:pt idx="771">
                  <c:v>2005.2687096555164</c:v>
                </c:pt>
                <c:pt idx="772">
                  <c:v>2005.2712806687068</c:v>
                </c:pt>
                <c:pt idx="773">
                  <c:v>2005.2742578783382</c:v>
                </c:pt>
                <c:pt idx="774">
                  <c:v>2005.2768657657116</c:v>
                </c:pt>
                <c:pt idx="775">
                  <c:v>2005.2796277071093</c:v>
                </c:pt>
                <c:pt idx="776">
                  <c:v>2005.2823991216783</c:v>
                </c:pt>
                <c:pt idx="777">
                  <c:v>2005.2852453715623</c:v>
                </c:pt>
                <c:pt idx="778">
                  <c:v>2005.2879003537382</c:v>
                </c:pt>
                <c:pt idx="779">
                  <c:v>2005.2902183812375</c:v>
                </c:pt>
                <c:pt idx="780">
                  <c:v>2005.2934006028881</c:v>
                </c:pt>
                <c:pt idx="781">
                  <c:v>2005.2959978589543</c:v>
                </c:pt>
                <c:pt idx="782">
                  <c:v>2005.2988540447159</c:v>
                </c:pt>
                <c:pt idx="783">
                  <c:v>2005.3015890231691</c:v>
                </c:pt>
                <c:pt idx="784">
                  <c:v>2005.3043853171321</c:v>
                </c:pt>
                <c:pt idx="785">
                  <c:v>2005.306995167587</c:v>
                </c:pt>
                <c:pt idx="786">
                  <c:v>2005.3097607640966</c:v>
                </c:pt>
                <c:pt idx="787">
                  <c:v>2005.3125175007262</c:v>
                </c:pt>
                <c:pt idx="788">
                  <c:v>2005.3152413468333</c:v>
                </c:pt>
                <c:pt idx="789">
                  <c:v>2005.3179391937401</c:v>
                </c:pt>
                <c:pt idx="790">
                  <c:v>2005.3206754234179</c:v>
                </c:pt>
                <c:pt idx="791">
                  <c:v>2005.3236371036182</c:v>
                </c:pt>
                <c:pt idx="792">
                  <c:v>2005.3262999490744</c:v>
                </c:pt>
                <c:pt idx="793">
                  <c:v>2005.3289586684987</c:v>
                </c:pt>
                <c:pt idx="794">
                  <c:v>2005.3316480443109</c:v>
                </c:pt>
                <c:pt idx="795">
                  <c:v>2005.3343511589583</c:v>
                </c:pt>
                <c:pt idx="796">
                  <c:v>2005.3370808532418</c:v>
                </c:pt>
                <c:pt idx="797">
                  <c:v>2005.3398180001213</c:v>
                </c:pt>
                <c:pt idx="798">
                  <c:v>2005.3428187010259</c:v>
                </c:pt>
                <c:pt idx="799">
                  <c:v>2005.3453928737663</c:v>
                </c:pt>
                <c:pt idx="800">
                  <c:v>2005.34805762207</c:v>
                </c:pt>
                <c:pt idx="801">
                  <c:v>2005.3507874477746</c:v>
                </c:pt>
                <c:pt idx="802">
                  <c:v>2005.3535587911574</c:v>
                </c:pt>
                <c:pt idx="803">
                  <c:v>2005.3563209570639</c:v>
                </c:pt>
                <c:pt idx="804">
                  <c:v>2005.3590762617669</c:v>
                </c:pt>
                <c:pt idx="805">
                  <c:v>2005.3619712245581</c:v>
                </c:pt>
                <c:pt idx="806">
                  <c:v>2005.3645695757887</c:v>
                </c:pt>
                <c:pt idx="807">
                  <c:v>2005.3671999468843</c:v>
                </c:pt>
                <c:pt idx="808">
                  <c:v>2005.3700217691285</c:v>
                </c:pt>
                <c:pt idx="809">
                  <c:v>2005.3727394385087</c:v>
                </c:pt>
                <c:pt idx="810">
                  <c:v>2005.375455133857</c:v>
                </c:pt>
                <c:pt idx="811">
                  <c:v>2005.3781546426753</c:v>
                </c:pt>
                <c:pt idx="812">
                  <c:v>2005.3810652635784</c:v>
                </c:pt>
                <c:pt idx="813">
                  <c:v>2005.3836732659438</c:v>
                </c:pt>
                <c:pt idx="814">
                  <c:v>2005.3864563330617</c:v>
                </c:pt>
                <c:pt idx="815">
                  <c:v>2005.3891802284516</c:v>
                </c:pt>
                <c:pt idx="816">
                  <c:v>2005.3919067878287</c:v>
                </c:pt>
                <c:pt idx="817">
                  <c:v>2005.394589970485</c:v>
                </c:pt>
                <c:pt idx="818">
                  <c:v>2005.3973088609737</c:v>
                </c:pt>
                <c:pt idx="819">
                  <c:v>2005.4001925353596</c:v>
                </c:pt>
                <c:pt idx="820">
                  <c:v>2005.4030015168028</c:v>
                </c:pt>
                <c:pt idx="821">
                  <c:v>2005.4055763439028</c:v>
                </c:pt>
                <c:pt idx="822">
                  <c:v>2005.4083023091534</c:v>
                </c:pt>
                <c:pt idx="823">
                  <c:v>2005.4110417558777</c:v>
                </c:pt>
                <c:pt idx="824">
                  <c:v>2005.4137925019577</c:v>
                </c:pt>
                <c:pt idx="825">
                  <c:v>2005.4165404937003</c:v>
                </c:pt>
                <c:pt idx="826">
                  <c:v>2005.4194803335868</c:v>
                </c:pt>
                <c:pt idx="827">
                  <c:v>2005.4220209997757</c:v>
                </c:pt>
                <c:pt idx="828">
                  <c:v>2005.4246275674759</c:v>
                </c:pt>
                <c:pt idx="829">
                  <c:v>2005.4277412236279</c:v>
                </c:pt>
                <c:pt idx="830">
                  <c:v>2005.4302489746524</c:v>
                </c:pt>
                <c:pt idx="831">
                  <c:v>2005.4329287677765</c:v>
                </c:pt>
                <c:pt idx="832">
                  <c:v>2005.4356453775854</c:v>
                </c:pt>
                <c:pt idx="833">
                  <c:v>2005.4385869177149</c:v>
                </c:pt>
                <c:pt idx="834">
                  <c:v>2005.4412766576688</c:v>
                </c:pt>
                <c:pt idx="835">
                  <c:v>2005.4435534905624</c:v>
                </c:pt>
                <c:pt idx="836">
                  <c:v>2005.4467387567702</c:v>
                </c:pt>
                <c:pt idx="837">
                  <c:v>2005.4493836990277</c:v>
                </c:pt>
                <c:pt idx="838">
                  <c:v>2005.4520749010253</c:v>
                </c:pt>
                <c:pt idx="839">
                  <c:v>2005.454757960475</c:v>
                </c:pt>
                <c:pt idx="840">
                  <c:v>2005.4577667300036</c:v>
                </c:pt>
                <c:pt idx="841">
                  <c:v>2005.4603756879005</c:v>
                </c:pt>
                <c:pt idx="842">
                  <c:v>2005.4631020857405</c:v>
                </c:pt>
                <c:pt idx="843">
                  <c:v>2005.4658501815229</c:v>
                </c:pt>
                <c:pt idx="844">
                  <c:v>2005.4685046845652</c:v>
                </c:pt>
                <c:pt idx="845">
                  <c:v>2005.4712860842956</c:v>
                </c:pt>
                <c:pt idx="846">
                  <c:v>2005.4740438969229</c:v>
                </c:pt>
                <c:pt idx="847">
                  <c:v>2005.4769769741706</c:v>
                </c:pt>
                <c:pt idx="848">
                  <c:v>2005.4795705942906</c:v>
                </c:pt>
                <c:pt idx="849">
                  <c:v>2005.4822232601946</c:v>
                </c:pt>
                <c:pt idx="850">
                  <c:v>2005.4849946528611</c:v>
                </c:pt>
                <c:pt idx="851">
                  <c:v>2005.487715068366</c:v>
                </c:pt>
                <c:pt idx="852">
                  <c:v>2005.49051529397</c:v>
                </c:pt>
                <c:pt idx="853">
                  <c:v>2005.4932253300558</c:v>
                </c:pt>
                <c:pt idx="854">
                  <c:v>2005.4960820770884</c:v>
                </c:pt>
                <c:pt idx="855">
                  <c:v>2005.4986540321206</c:v>
                </c:pt>
                <c:pt idx="856">
                  <c:v>2005.5013552001146</c:v>
                </c:pt>
                <c:pt idx="857">
                  <c:v>2005.504157282021</c:v>
                </c:pt>
                <c:pt idx="858">
                  <c:v>2005.5069101280797</c:v>
                </c:pt>
                <c:pt idx="859">
                  <c:v>2005.5095983539677</c:v>
                </c:pt>
                <c:pt idx="860">
                  <c:v>2005.5123354323987</c:v>
                </c:pt>
                <c:pt idx="861">
                  <c:v>2005.5152261514277</c:v>
                </c:pt>
                <c:pt idx="862">
                  <c:v>2005.5179260161758</c:v>
                </c:pt>
                <c:pt idx="863">
                  <c:v>2005.5205780140286</c:v>
                </c:pt>
                <c:pt idx="864">
                  <c:v>2005.5233387151529</c:v>
                </c:pt>
                <c:pt idx="865">
                  <c:v>2005.5260216924671</c:v>
                </c:pt>
                <c:pt idx="866">
                  <c:v>2005.5287541301377</c:v>
                </c:pt>
                <c:pt idx="867">
                  <c:v>2005.5315203235114</c:v>
                </c:pt>
                <c:pt idx="868">
                  <c:v>2005.5344768317991</c:v>
                </c:pt>
                <c:pt idx="869">
                  <c:v>2005.5370277925322</c:v>
                </c:pt>
                <c:pt idx="870">
                  <c:v>2005.5399824554679</c:v>
                </c:pt>
                <c:pt idx="871">
                  <c:v>2005.5423391039358</c:v>
                </c:pt>
                <c:pt idx="872">
                  <c:v>2005.545261308941</c:v>
                </c:pt>
                <c:pt idx="873">
                  <c:v>2005.5479313140322</c:v>
                </c:pt>
                <c:pt idx="874">
                  <c:v>2005.5506696190469</c:v>
                </c:pt>
                <c:pt idx="875">
                  <c:v>2005.553591511929</c:v>
                </c:pt>
                <c:pt idx="876">
                  <c:v>2005.5562510390373</c:v>
                </c:pt>
                <c:pt idx="877">
                  <c:v>2005.5588739739678</c:v>
                </c:pt>
                <c:pt idx="878">
                  <c:v>2005.5616313649589</c:v>
                </c:pt>
                <c:pt idx="879">
                  <c:v>2005.5643852076155</c:v>
                </c:pt>
                <c:pt idx="880">
                  <c:v>2005.5671274935521</c:v>
                </c:pt>
                <c:pt idx="881">
                  <c:v>2005.569839525574</c:v>
                </c:pt>
                <c:pt idx="882">
                  <c:v>2005.5727409498368</c:v>
                </c:pt>
                <c:pt idx="883">
                  <c:v>2005.5753142601343</c:v>
                </c:pt>
                <c:pt idx="884">
                  <c:v>2005.5778686104013</c:v>
                </c:pt>
                <c:pt idx="885">
                  <c:v>2005.5809799064737</c:v>
                </c:pt>
                <c:pt idx="886">
                  <c:v>2005.5835435245672</c:v>
                </c:pt>
                <c:pt idx="887">
                  <c:v>2005.5862745220975</c:v>
                </c:pt>
                <c:pt idx="888">
                  <c:v>2005.5890121426346</c:v>
                </c:pt>
                <c:pt idx="889">
                  <c:v>2005.5919403025937</c:v>
                </c:pt>
                <c:pt idx="890">
                  <c:v>2005.5945525706238</c:v>
                </c:pt>
                <c:pt idx="891">
                  <c:v>2005.5969040143245</c:v>
                </c:pt>
                <c:pt idx="892">
                  <c:v>2005.5999845992519</c:v>
                </c:pt>
                <c:pt idx="893">
                  <c:v>2005.6025918021478</c:v>
                </c:pt>
                <c:pt idx="894">
                  <c:v>2005.6054575897624</c:v>
                </c:pt>
                <c:pt idx="895">
                  <c:v>2005.608261985205</c:v>
                </c:pt>
                <c:pt idx="896">
                  <c:v>2005.6110999830253</c:v>
                </c:pt>
                <c:pt idx="897">
                  <c:v>2005.6137797651973</c:v>
                </c:pt>
                <c:pt idx="898">
                  <c:v>2005.6163771088768</c:v>
                </c:pt>
                <c:pt idx="899">
                  <c:v>2005.6190952081088</c:v>
                </c:pt>
                <c:pt idx="900">
                  <c:v>2005.6218389369242</c:v>
                </c:pt>
                <c:pt idx="901">
                  <c:v>2005.6246309570097</c:v>
                </c:pt>
                <c:pt idx="902">
                  <c:v>2005.6273892624622</c:v>
                </c:pt>
                <c:pt idx="903">
                  <c:v>2005.6302742975895</c:v>
                </c:pt>
                <c:pt idx="904">
                  <c:v>2005.6329097557236</c:v>
                </c:pt>
                <c:pt idx="905">
                  <c:v>2005.635573950969</c:v>
                </c:pt>
                <c:pt idx="906">
                  <c:v>2005.6382995164849</c:v>
                </c:pt>
                <c:pt idx="907">
                  <c:v>2005.6410664408804</c:v>
                </c:pt>
                <c:pt idx="908">
                  <c:v>2005.6437554142185</c:v>
                </c:pt>
                <c:pt idx="909">
                  <c:v>2005.6465170790871</c:v>
                </c:pt>
                <c:pt idx="910">
                  <c:v>2005.6493268298818</c:v>
                </c:pt>
                <c:pt idx="911">
                  <c:v>2005.6519741897155</c:v>
                </c:pt>
                <c:pt idx="912">
                  <c:v>2005.6547406377149</c:v>
                </c:pt>
                <c:pt idx="913">
                  <c:v>2005.6575159592812</c:v>
                </c:pt>
                <c:pt idx="914">
                  <c:v>2005.6602085740415</c:v>
                </c:pt>
                <c:pt idx="915">
                  <c:v>2005.662921181025</c:v>
                </c:pt>
                <c:pt idx="916">
                  <c:v>2005.6656864791021</c:v>
                </c:pt>
                <c:pt idx="917">
                  <c:v>2005.6685744766492</c:v>
                </c:pt>
                <c:pt idx="918">
                  <c:v>2005.6712751572932</c:v>
                </c:pt>
                <c:pt idx="919">
                  <c:v>2005.6739411622984</c:v>
                </c:pt>
                <c:pt idx="920">
                  <c:v>2005.6766327257001</c:v>
                </c:pt>
                <c:pt idx="921">
                  <c:v>2005.6793263507489</c:v>
                </c:pt>
                <c:pt idx="922">
                  <c:v>2005.6821007578537</c:v>
                </c:pt>
                <c:pt idx="923">
                  <c:v>2005.684869125128</c:v>
                </c:pt>
                <c:pt idx="924">
                  <c:v>2005.687789347885</c:v>
                </c:pt>
                <c:pt idx="925">
                  <c:v>2005.6902680414632</c:v>
                </c:pt>
                <c:pt idx="926">
                  <c:v>2005.6930124246392</c:v>
                </c:pt>
                <c:pt idx="927">
                  <c:v>2005.6957977861257</c:v>
                </c:pt>
                <c:pt idx="928">
                  <c:v>2005.6985605324689</c:v>
                </c:pt>
                <c:pt idx="929">
                  <c:v>2005.7012965349004</c:v>
                </c:pt>
                <c:pt idx="930">
                  <c:v>2005.704015926427</c:v>
                </c:pt>
                <c:pt idx="931">
                  <c:v>2005.7068950148123</c:v>
                </c:pt>
                <c:pt idx="932">
                  <c:v>2005.7095069269144</c:v>
                </c:pt>
                <c:pt idx="933">
                  <c:v>2005.7121737834086</c:v>
                </c:pt>
                <c:pt idx="934">
                  <c:v>2005.7149620087503</c:v>
                </c:pt>
                <c:pt idx="935">
                  <c:v>2005.7177294423973</c:v>
                </c:pt>
                <c:pt idx="936">
                  <c:v>2005.7205137306219</c:v>
                </c:pt>
                <c:pt idx="937">
                  <c:v>2005.7231555899925</c:v>
                </c:pt>
                <c:pt idx="938">
                  <c:v>2005.726074495813</c:v>
                </c:pt>
                <c:pt idx="939">
                  <c:v>2005.7286945395108</c:v>
                </c:pt>
                <c:pt idx="940">
                  <c:v>2005.731232183045</c:v>
                </c:pt>
                <c:pt idx="941">
                  <c:v>2005.7343405468155</c:v>
                </c:pt>
                <c:pt idx="942">
                  <c:v>2005.7368449712785</c:v>
                </c:pt>
                <c:pt idx="943">
                  <c:v>2005.7395394396044</c:v>
                </c:pt>
                <c:pt idx="944">
                  <c:v>2005.7422686876098</c:v>
                </c:pt>
                <c:pt idx="945">
                  <c:v>2005.7452416972856</c:v>
                </c:pt>
                <c:pt idx="946">
                  <c:v>2005.748083366645</c:v>
                </c:pt>
                <c:pt idx="947">
                  <c:v>2005.7502539275329</c:v>
                </c:pt>
                <c:pt idx="948">
                  <c:v>2005.7533045816199</c:v>
                </c:pt>
                <c:pt idx="949">
                  <c:v>2005.7560941512747</c:v>
                </c:pt>
                <c:pt idx="950">
                  <c:v>2005.7587495961589</c:v>
                </c:pt>
                <c:pt idx="951">
                  <c:v>2005.7615427415249</c:v>
                </c:pt>
                <c:pt idx="952">
                  <c:v>2005.7644155628332</c:v>
                </c:pt>
                <c:pt idx="953">
                  <c:v>2005.7670533071223</c:v>
                </c:pt>
                <c:pt idx="954">
                  <c:v>2005.7697097157497</c:v>
                </c:pt>
                <c:pt idx="955">
                  <c:v>2005.772475917337</c:v>
                </c:pt>
                <c:pt idx="956">
                  <c:v>2005.7752227043993</c:v>
                </c:pt>
                <c:pt idx="957">
                  <c:v>2005.7779407132803</c:v>
                </c:pt>
                <c:pt idx="958">
                  <c:v>2005.7806928447435</c:v>
                </c:pt>
                <c:pt idx="959">
                  <c:v>2005.7835220511324</c:v>
                </c:pt>
                <c:pt idx="960">
                  <c:v>2005.7861693096638</c:v>
                </c:pt>
                <c:pt idx="961">
                  <c:v>2005.7889103963953</c:v>
                </c:pt>
                <c:pt idx="962">
                  <c:v>2005.7917717075252</c:v>
                </c:pt>
                <c:pt idx="963">
                  <c:v>2005.7943245300376</c:v>
                </c:pt>
                <c:pt idx="964">
                  <c:v>2005.7970792488268</c:v>
                </c:pt>
                <c:pt idx="965">
                  <c:v>2005.7998142710867</c:v>
                </c:pt>
                <c:pt idx="966">
                  <c:v>2005.8027319338962</c:v>
                </c:pt>
                <c:pt idx="967">
                  <c:v>2005.8053403469485</c:v>
                </c:pt>
                <c:pt idx="968">
                  <c:v>2005.8080712240107</c:v>
                </c:pt>
                <c:pt idx="969">
                  <c:v>2005.8107804989568</c:v>
                </c:pt>
                <c:pt idx="970">
                  <c:v>2005.8135090159403</c:v>
                </c:pt>
                <c:pt idx="971">
                  <c:v>2005.8162720908331</c:v>
                </c:pt>
                <c:pt idx="972">
                  <c:v>2005.8190331560991</c:v>
                </c:pt>
                <c:pt idx="973">
                  <c:v>2005.8218959402266</c:v>
                </c:pt>
                <c:pt idx="974">
                  <c:v>2005.8245447484132</c:v>
                </c:pt>
                <c:pt idx="975">
                  <c:v>2005.8271797766965</c:v>
                </c:pt>
                <c:pt idx="976">
                  <c:v>2005.8298843725534</c:v>
                </c:pt>
                <c:pt idx="977">
                  <c:v>2005.832702446598</c:v>
                </c:pt>
                <c:pt idx="978">
                  <c:v>2005.8354690780361</c:v>
                </c:pt>
                <c:pt idx="979">
                  <c:v>2005.8382014308318</c:v>
                </c:pt>
                <c:pt idx="980">
                  <c:v>2005.8410033293003</c:v>
                </c:pt>
                <c:pt idx="981">
                  <c:v>2005.8436223900871</c:v>
                </c:pt>
                <c:pt idx="982">
                  <c:v>2005.8463870639198</c:v>
                </c:pt>
                <c:pt idx="983">
                  <c:v>2005.8491363753355</c:v>
                </c:pt>
                <c:pt idx="984">
                  <c:v>2005.8519012873658</c:v>
                </c:pt>
                <c:pt idx="985">
                  <c:v>2005.8545681274336</c:v>
                </c:pt>
                <c:pt idx="986">
                  <c:v>2005.8572865962842</c:v>
                </c:pt>
                <c:pt idx="987">
                  <c:v>2005.8602279447596</c:v>
                </c:pt>
                <c:pt idx="988">
                  <c:v>2005.8629059938348</c:v>
                </c:pt>
                <c:pt idx="989">
                  <c:v>2005.8655715060158</c:v>
                </c:pt>
                <c:pt idx="990">
                  <c:v>2005.8682875408631</c:v>
                </c:pt>
                <c:pt idx="991">
                  <c:v>2005.8706012287748</c:v>
                </c:pt>
                <c:pt idx="992">
                  <c:v>2005.8737119827401</c:v>
                </c:pt>
                <c:pt idx="993">
                  <c:v>2005.876472692079</c:v>
                </c:pt>
                <c:pt idx="994">
                  <c:v>2005.8794375290909</c:v>
                </c:pt>
                <c:pt idx="995">
                  <c:v>2005.8820088598795</c:v>
                </c:pt>
                <c:pt idx="996">
                  <c:v>2005.8845975928298</c:v>
                </c:pt>
                <c:pt idx="997">
                  <c:v>2005.8876493338657</c:v>
                </c:pt>
                <c:pt idx="998">
                  <c:v>2005.8901541635414</c:v>
                </c:pt>
                <c:pt idx="999">
                  <c:v>2005.8929223419</c:v>
                </c:pt>
                <c:pt idx="1000">
                  <c:v>2005.8956818438191</c:v>
                </c:pt>
                <c:pt idx="1001">
                  <c:v>2005.8985983731327</c:v>
                </c:pt>
                <c:pt idx="1002">
                  <c:v>2005.9011701392501</c:v>
                </c:pt>
                <c:pt idx="1003">
                  <c:v>2005.9035056264074</c:v>
                </c:pt>
                <c:pt idx="1004">
                  <c:v>2005.9071751030824</c:v>
                </c:pt>
                <c:pt idx="1005">
                  <c:v>2005.9093886820247</c:v>
                </c:pt>
                <c:pt idx="1006">
                  <c:v>2005.912178936157</c:v>
                </c:pt>
                <c:pt idx="1007">
                  <c:v>2005.9148222630474</c:v>
                </c:pt>
                <c:pt idx="1008">
                  <c:v>2005.9177046752566</c:v>
                </c:pt>
                <c:pt idx="1009">
                  <c:v>2005.9203426002487</c:v>
                </c:pt>
                <c:pt idx="1010">
                  <c:v>2005.9230970233439</c:v>
                </c:pt>
                <c:pt idx="1011">
                  <c:v>2005.92583942701</c:v>
                </c:pt>
                <c:pt idx="1012">
                  <c:v>2005.928538382771</c:v>
                </c:pt>
                <c:pt idx="1013">
                  <c:v>2005.9313050142091</c:v>
                </c:pt>
                <c:pt idx="1014">
                  <c:v>2005.9340404937002</c:v>
                </c:pt>
                <c:pt idx="1015">
                  <c:v>2005.9368926903253</c:v>
                </c:pt>
                <c:pt idx="1016">
                  <c:v>2005.9402365390624</c:v>
                </c:pt>
                <c:pt idx="1017">
                  <c:v>2005.9423253514105</c:v>
                </c:pt>
                <c:pt idx="1018">
                  <c:v>2005.9449487353586</c:v>
                </c:pt>
                <c:pt idx="1019">
                  <c:v>2005.9476164625094</c:v>
                </c:pt>
                <c:pt idx="1020">
                  <c:v>2005.9504642675265</c:v>
                </c:pt>
                <c:pt idx="1021">
                  <c:v>2005.953200571128</c:v>
                </c:pt>
                <c:pt idx="1022">
                  <c:v>2005.9559669780583</c:v>
                </c:pt>
                <c:pt idx="1023">
                  <c:v>2005.958687653665</c:v>
                </c:pt>
                <c:pt idx="1024">
                  <c:v>2005.9613933036189</c:v>
                </c:pt>
                <c:pt idx="1025">
                  <c:v>2005.9641145925161</c:v>
                </c:pt>
                <c:pt idx="1026">
                  <c:v>2005.9668447084396</c:v>
                </c:pt>
                <c:pt idx="1027">
                  <c:v>2005.9695921361736</c:v>
                </c:pt>
                <c:pt idx="1028">
                  <c:v>2005.9723710115486</c:v>
                </c:pt>
                <c:pt idx="1029">
                  <c:v>2005.9752198761371</c:v>
                </c:pt>
                <c:pt idx="1030">
                  <c:v>2005.977829967529</c:v>
                </c:pt>
                <c:pt idx="1031">
                  <c:v>2005.980520057934</c:v>
                </c:pt>
                <c:pt idx="1032">
                  <c:v>2005.9832897010756</c:v>
                </c:pt>
                <c:pt idx="1033">
                  <c:v>2005.985887595074</c:v>
                </c:pt>
                <c:pt idx="1034">
                  <c:v>2005.9887862677342</c:v>
                </c:pt>
                <c:pt idx="1035">
                  <c:v>2005.9914946638128</c:v>
                </c:pt>
                <c:pt idx="1036">
                  <c:v>2005.9943365467279</c:v>
                </c:pt>
                <c:pt idx="1037">
                  <c:v>2005.9970063218361</c:v>
                </c:pt>
                <c:pt idx="1038">
                  <c:v>2005.9997128506575</c:v>
                </c:pt>
                <c:pt idx="1039">
                  <c:v>2006.0024546355571</c:v>
                </c:pt>
                <c:pt idx="1040">
                  <c:v>2006.0051598392301</c:v>
                </c:pt>
              </c:numCache>
            </c:numRef>
          </c:xVal>
          <c:yVal>
            <c:numRef>
              <c:f>'TSI versus OLR  2003-2006'!$F$3:$F$1488</c:f>
              <c:numCache>
                <c:formatCode>General</c:formatCode>
                <c:ptCount val="1486"/>
                <c:pt idx="0">
                  <c:v>1361.4851000000001</c:v>
                </c:pt>
                <c:pt idx="1">
                  <c:v>1361.4851000000001</c:v>
                </c:pt>
                <c:pt idx="2">
                  <c:v>1361.4526000000001</c:v>
                </c:pt>
                <c:pt idx="3">
                  <c:v>1361.4526000000001</c:v>
                </c:pt>
                <c:pt idx="4">
                  <c:v>1361.4526000000001</c:v>
                </c:pt>
                <c:pt idx="5">
                  <c:v>1361.4526000000001</c:v>
                </c:pt>
                <c:pt idx="6">
                  <c:v>1361.4526000000001</c:v>
                </c:pt>
                <c:pt idx="7">
                  <c:v>1361.4526000000001</c:v>
                </c:pt>
                <c:pt idx="8">
                  <c:v>1361.3009999999999</c:v>
                </c:pt>
                <c:pt idx="9">
                  <c:v>1361.3009999999999</c:v>
                </c:pt>
                <c:pt idx="10">
                  <c:v>1361.356</c:v>
                </c:pt>
                <c:pt idx="11">
                  <c:v>1361.3339000000001</c:v>
                </c:pt>
                <c:pt idx="12">
                  <c:v>1361.3327999999999</c:v>
                </c:pt>
                <c:pt idx="13">
                  <c:v>1361.3456000000001</c:v>
                </c:pt>
                <c:pt idx="14">
                  <c:v>1361.0745999999999</c:v>
                </c:pt>
                <c:pt idx="15">
                  <c:v>1360.991</c:v>
                </c:pt>
                <c:pt idx="16">
                  <c:v>1360.7951</c:v>
                </c:pt>
                <c:pt idx="17">
                  <c:v>1360.5510999999999</c:v>
                </c:pt>
                <c:pt idx="18">
                  <c:v>1360.4742000000001</c:v>
                </c:pt>
                <c:pt idx="19">
                  <c:v>1360.4592</c:v>
                </c:pt>
                <c:pt idx="20">
                  <c:v>1360.6838</c:v>
                </c:pt>
                <c:pt idx="21">
                  <c:v>1360.9930999999999</c:v>
                </c:pt>
                <c:pt idx="22">
                  <c:v>1361.1552999999999</c:v>
                </c:pt>
                <c:pt idx="23">
                  <c:v>1361.1926000000001</c:v>
                </c:pt>
                <c:pt idx="24">
                  <c:v>1361.1291000000001</c:v>
                </c:pt>
                <c:pt idx="25">
                  <c:v>1361.1196</c:v>
                </c:pt>
                <c:pt idx="26">
                  <c:v>1361.1893</c:v>
                </c:pt>
                <c:pt idx="27">
                  <c:v>1361.2601</c:v>
                </c:pt>
                <c:pt idx="28">
                  <c:v>1361.3377</c:v>
                </c:pt>
                <c:pt idx="29">
                  <c:v>1361.1842999999999</c:v>
                </c:pt>
                <c:pt idx="30">
                  <c:v>1360.8234</c:v>
                </c:pt>
                <c:pt idx="31">
                  <c:v>1360.7925</c:v>
                </c:pt>
                <c:pt idx="32">
                  <c:v>1360.7551000000001</c:v>
                </c:pt>
                <c:pt idx="33">
                  <c:v>1360.7838999999999</c:v>
                </c:pt>
                <c:pt idx="34">
                  <c:v>1360.8543999999999</c:v>
                </c:pt>
                <c:pt idx="35">
                  <c:v>1360.9277999999999</c:v>
                </c:pt>
                <c:pt idx="36">
                  <c:v>1361.1473000000001</c:v>
                </c:pt>
                <c:pt idx="37">
                  <c:v>1361.1651999999999</c:v>
                </c:pt>
                <c:pt idx="38">
                  <c:v>1361.2295999999999</c:v>
                </c:pt>
                <c:pt idx="39">
                  <c:v>1361.2775999999999</c:v>
                </c:pt>
                <c:pt idx="40">
                  <c:v>1361.2529999999999</c:v>
                </c:pt>
                <c:pt idx="41">
                  <c:v>1361.1831</c:v>
                </c:pt>
                <c:pt idx="42">
                  <c:v>1361.0413000000001</c:v>
                </c:pt>
                <c:pt idx="43">
                  <c:v>1360.9391000000001</c:v>
                </c:pt>
                <c:pt idx="44">
                  <c:v>1360.8435999999999</c:v>
                </c:pt>
                <c:pt idx="45">
                  <c:v>1360.8976</c:v>
                </c:pt>
                <c:pt idx="46">
                  <c:v>1360.9875</c:v>
                </c:pt>
                <c:pt idx="47">
                  <c:v>1361.1494</c:v>
                </c:pt>
                <c:pt idx="48">
                  <c:v>1361.2396000000001</c:v>
                </c:pt>
                <c:pt idx="49">
                  <c:v>1361.3089</c:v>
                </c:pt>
                <c:pt idx="50">
                  <c:v>1361.2935</c:v>
                </c:pt>
                <c:pt idx="51">
                  <c:v>1361.2502999999999</c:v>
                </c:pt>
                <c:pt idx="52">
                  <c:v>1361.2701</c:v>
                </c:pt>
                <c:pt idx="53">
                  <c:v>1361.2701</c:v>
                </c:pt>
                <c:pt idx="54">
                  <c:v>1361.3692000000001</c:v>
                </c:pt>
                <c:pt idx="55">
                  <c:v>1361.3703</c:v>
                </c:pt>
                <c:pt idx="56">
                  <c:v>1361.3402000000001</c:v>
                </c:pt>
                <c:pt idx="57">
                  <c:v>1361.2014999999999</c:v>
                </c:pt>
                <c:pt idx="58">
                  <c:v>1361.251</c:v>
                </c:pt>
                <c:pt idx="59">
                  <c:v>1361.1771000000001</c:v>
                </c:pt>
                <c:pt idx="60">
                  <c:v>1361.1362999999999</c:v>
                </c:pt>
                <c:pt idx="61">
                  <c:v>1360.9385</c:v>
                </c:pt>
                <c:pt idx="62">
                  <c:v>1360.7791</c:v>
                </c:pt>
                <c:pt idx="63">
                  <c:v>1360.6007</c:v>
                </c:pt>
                <c:pt idx="64">
                  <c:v>1360.2750000000001</c:v>
                </c:pt>
                <c:pt idx="65">
                  <c:v>1360.0772999999999</c:v>
                </c:pt>
                <c:pt idx="66">
                  <c:v>1360.204</c:v>
                </c:pt>
                <c:pt idx="67">
                  <c:v>1360.4188999999999</c:v>
                </c:pt>
                <c:pt idx="68">
                  <c:v>1360.579</c:v>
                </c:pt>
                <c:pt idx="69">
                  <c:v>1360.7752</c:v>
                </c:pt>
                <c:pt idx="70">
                  <c:v>1360.9920999999999</c:v>
                </c:pt>
                <c:pt idx="71">
                  <c:v>1360.9905000000001</c:v>
                </c:pt>
                <c:pt idx="72">
                  <c:v>1360.9282000000001</c:v>
                </c:pt>
                <c:pt idx="73">
                  <c:v>1360.9998000000001</c:v>
                </c:pt>
                <c:pt idx="74">
                  <c:v>1361.1198999999999</c:v>
                </c:pt>
                <c:pt idx="75">
                  <c:v>1361.1835000000001</c:v>
                </c:pt>
                <c:pt idx="76">
                  <c:v>1361.2045000000001</c:v>
                </c:pt>
                <c:pt idx="77">
                  <c:v>1361.1476</c:v>
                </c:pt>
                <c:pt idx="78">
                  <c:v>1361.1403</c:v>
                </c:pt>
                <c:pt idx="79">
                  <c:v>1361.2158999999999</c:v>
                </c:pt>
                <c:pt idx="80">
                  <c:v>1361.3076000000001</c:v>
                </c:pt>
                <c:pt idx="81">
                  <c:v>1361.4450999999999</c:v>
                </c:pt>
                <c:pt idx="82">
                  <c:v>1361.5107</c:v>
                </c:pt>
                <c:pt idx="83">
                  <c:v>1361.5205000000001</c:v>
                </c:pt>
                <c:pt idx="84">
                  <c:v>1361.5772999999999</c:v>
                </c:pt>
                <c:pt idx="85">
                  <c:v>1361.5867000000001</c:v>
                </c:pt>
                <c:pt idx="86">
                  <c:v>1361.7358999999999</c:v>
                </c:pt>
                <c:pt idx="87">
                  <c:v>1361.7655999999999</c:v>
                </c:pt>
                <c:pt idx="88">
                  <c:v>1361.722</c:v>
                </c:pt>
                <c:pt idx="89">
                  <c:v>1361.5170000000001</c:v>
                </c:pt>
                <c:pt idx="90">
                  <c:v>1361.2769000000001</c:v>
                </c:pt>
                <c:pt idx="91">
                  <c:v>1360.9828</c:v>
                </c:pt>
                <c:pt idx="92">
                  <c:v>1360.8181999999999</c:v>
                </c:pt>
                <c:pt idx="93">
                  <c:v>1360.9920999999999</c:v>
                </c:pt>
                <c:pt idx="94">
                  <c:v>1361.1838</c:v>
                </c:pt>
                <c:pt idx="95">
                  <c:v>1361.2942</c:v>
                </c:pt>
                <c:pt idx="96">
                  <c:v>1361.2841000000001</c:v>
                </c:pt>
                <c:pt idx="97">
                  <c:v>1361.1860999999999</c:v>
                </c:pt>
                <c:pt idx="98">
                  <c:v>1361.0044</c:v>
                </c:pt>
                <c:pt idx="99">
                  <c:v>1360.9257</c:v>
                </c:pt>
                <c:pt idx="100">
                  <c:v>1360.8348000000001</c:v>
                </c:pt>
                <c:pt idx="101">
                  <c:v>1360.5130999999999</c:v>
                </c:pt>
                <c:pt idx="102">
                  <c:v>1360.4311</c:v>
                </c:pt>
                <c:pt idx="103">
                  <c:v>1360.1719000000001</c:v>
                </c:pt>
                <c:pt idx="104">
                  <c:v>1359.8694</c:v>
                </c:pt>
                <c:pt idx="105">
                  <c:v>1359.9238</c:v>
                </c:pt>
                <c:pt idx="106">
                  <c:v>1360.2376999999999</c:v>
                </c:pt>
                <c:pt idx="107">
                  <c:v>1360.7266</c:v>
                </c:pt>
                <c:pt idx="108">
                  <c:v>1361.1013</c:v>
                </c:pt>
                <c:pt idx="109">
                  <c:v>1361.3892000000001</c:v>
                </c:pt>
                <c:pt idx="110">
                  <c:v>1361.5572</c:v>
                </c:pt>
                <c:pt idx="111">
                  <c:v>1361.6319000000001</c:v>
                </c:pt>
                <c:pt idx="112">
                  <c:v>1361.6364000000001</c:v>
                </c:pt>
                <c:pt idx="113">
                  <c:v>1361.509</c:v>
                </c:pt>
                <c:pt idx="114">
                  <c:v>1361.2869000000001</c:v>
                </c:pt>
                <c:pt idx="115">
                  <c:v>1361.0299</c:v>
                </c:pt>
                <c:pt idx="116">
                  <c:v>1360.9694</c:v>
                </c:pt>
                <c:pt idx="117">
                  <c:v>1361.049</c:v>
                </c:pt>
                <c:pt idx="118">
                  <c:v>1361.1541</c:v>
                </c:pt>
                <c:pt idx="119">
                  <c:v>1361.1628000000001</c:v>
                </c:pt>
                <c:pt idx="120">
                  <c:v>1361.1756</c:v>
                </c:pt>
                <c:pt idx="121">
                  <c:v>1361.1841999999999</c:v>
                </c:pt>
                <c:pt idx="122">
                  <c:v>1361.2086999999999</c:v>
                </c:pt>
                <c:pt idx="123">
                  <c:v>1361.1172999999999</c:v>
                </c:pt>
                <c:pt idx="124">
                  <c:v>1361.1179999999999</c:v>
                </c:pt>
                <c:pt idx="125">
                  <c:v>1360.9843000000001</c:v>
                </c:pt>
                <c:pt idx="126">
                  <c:v>1360.8465000000001</c:v>
                </c:pt>
                <c:pt idx="127">
                  <c:v>1360.7634</c:v>
                </c:pt>
                <c:pt idx="128">
                  <c:v>1360.5956000000001</c:v>
                </c:pt>
                <c:pt idx="129">
                  <c:v>1360.3348000000001</c:v>
                </c:pt>
                <c:pt idx="130">
                  <c:v>1360.3028999999999</c:v>
                </c:pt>
                <c:pt idx="131">
                  <c:v>1360.5011</c:v>
                </c:pt>
                <c:pt idx="132">
                  <c:v>1360.5011</c:v>
                </c:pt>
                <c:pt idx="133">
                  <c:v>1361.3669</c:v>
                </c:pt>
                <c:pt idx="134">
                  <c:v>1361.5907</c:v>
                </c:pt>
                <c:pt idx="135">
                  <c:v>1361.5162</c:v>
                </c:pt>
                <c:pt idx="136">
                  <c:v>1361.3905</c:v>
                </c:pt>
                <c:pt idx="137">
                  <c:v>1361.3905</c:v>
                </c:pt>
                <c:pt idx="138">
                  <c:v>1361.4428</c:v>
                </c:pt>
                <c:pt idx="139">
                  <c:v>1361.4548</c:v>
                </c:pt>
                <c:pt idx="140">
                  <c:v>1361.4232999999999</c:v>
                </c:pt>
                <c:pt idx="141">
                  <c:v>1361.2625</c:v>
                </c:pt>
                <c:pt idx="142">
                  <c:v>1361.0388</c:v>
                </c:pt>
                <c:pt idx="143">
                  <c:v>1360.8974000000001</c:v>
                </c:pt>
                <c:pt idx="144">
                  <c:v>1360.5129999999999</c:v>
                </c:pt>
                <c:pt idx="145">
                  <c:v>1360.2119</c:v>
                </c:pt>
                <c:pt idx="146">
                  <c:v>1360.3851999999999</c:v>
                </c:pt>
                <c:pt idx="147">
                  <c:v>1360.8853999999999</c:v>
                </c:pt>
                <c:pt idx="148">
                  <c:v>1361.2962</c:v>
                </c:pt>
                <c:pt idx="149">
                  <c:v>1361.4447</c:v>
                </c:pt>
                <c:pt idx="150">
                  <c:v>1361.4308000000001</c:v>
                </c:pt>
                <c:pt idx="151">
                  <c:v>1361.4584</c:v>
                </c:pt>
                <c:pt idx="152">
                  <c:v>1361.4428</c:v>
                </c:pt>
                <c:pt idx="153">
                  <c:v>1361.3511000000001</c:v>
                </c:pt>
                <c:pt idx="154">
                  <c:v>1361.3278</c:v>
                </c:pt>
                <c:pt idx="155">
                  <c:v>1361.2996000000001</c:v>
                </c:pt>
                <c:pt idx="156">
                  <c:v>1361.2741000000001</c:v>
                </c:pt>
                <c:pt idx="157">
                  <c:v>1361.2249999999999</c:v>
                </c:pt>
                <c:pt idx="158">
                  <c:v>1361.299</c:v>
                </c:pt>
                <c:pt idx="159">
                  <c:v>1361.1213</c:v>
                </c:pt>
                <c:pt idx="160">
                  <c:v>1360.9629</c:v>
                </c:pt>
                <c:pt idx="161">
                  <c:v>1360.7707</c:v>
                </c:pt>
                <c:pt idx="162">
                  <c:v>1360.6424</c:v>
                </c:pt>
                <c:pt idx="163">
                  <c:v>1360.5582999999999</c:v>
                </c:pt>
                <c:pt idx="164">
                  <c:v>1360.4947999999999</c:v>
                </c:pt>
                <c:pt idx="165">
                  <c:v>1360.7527</c:v>
                </c:pt>
                <c:pt idx="166">
                  <c:v>1361.1437000000001</c:v>
                </c:pt>
                <c:pt idx="167">
                  <c:v>1361.4076</c:v>
                </c:pt>
                <c:pt idx="168">
                  <c:v>1361.5134</c:v>
                </c:pt>
                <c:pt idx="169">
                  <c:v>1361.1978999999999</c:v>
                </c:pt>
                <c:pt idx="170">
                  <c:v>1360.9366</c:v>
                </c:pt>
                <c:pt idx="171">
                  <c:v>1360.8739</c:v>
                </c:pt>
                <c:pt idx="172">
                  <c:v>1361.0497</c:v>
                </c:pt>
                <c:pt idx="173">
                  <c:v>1361.3510000000001</c:v>
                </c:pt>
                <c:pt idx="174">
                  <c:v>1361.5550000000001</c:v>
                </c:pt>
                <c:pt idx="175">
                  <c:v>1361.5826</c:v>
                </c:pt>
                <c:pt idx="176">
                  <c:v>1361.4558</c:v>
                </c:pt>
                <c:pt idx="177">
                  <c:v>1361.1958999999999</c:v>
                </c:pt>
                <c:pt idx="178">
                  <c:v>1361.0331000000001</c:v>
                </c:pt>
                <c:pt idx="179">
                  <c:v>1361.0854999999999</c:v>
                </c:pt>
                <c:pt idx="180">
                  <c:v>1361.1868999999999</c:v>
                </c:pt>
                <c:pt idx="181">
                  <c:v>1361.3924999999999</c:v>
                </c:pt>
                <c:pt idx="182">
                  <c:v>1361.4241</c:v>
                </c:pt>
                <c:pt idx="183">
                  <c:v>1361.4031</c:v>
                </c:pt>
                <c:pt idx="184">
                  <c:v>1361.4073000000001</c:v>
                </c:pt>
                <c:pt idx="185">
                  <c:v>1361.4822999999999</c:v>
                </c:pt>
                <c:pt idx="186">
                  <c:v>1361.5745999999999</c:v>
                </c:pt>
                <c:pt idx="187">
                  <c:v>1361.6641</c:v>
                </c:pt>
                <c:pt idx="188">
                  <c:v>1361.635</c:v>
                </c:pt>
                <c:pt idx="189">
                  <c:v>1361.5518999999999</c:v>
                </c:pt>
                <c:pt idx="190">
                  <c:v>1361.4369999999999</c:v>
                </c:pt>
                <c:pt idx="191">
                  <c:v>1361.3715</c:v>
                </c:pt>
                <c:pt idx="192">
                  <c:v>1361.4573</c:v>
                </c:pt>
                <c:pt idx="193">
                  <c:v>1361.6451</c:v>
                </c:pt>
                <c:pt idx="194">
                  <c:v>1361.6917000000001</c:v>
                </c:pt>
                <c:pt idx="195">
                  <c:v>1361.5409</c:v>
                </c:pt>
                <c:pt idx="196">
                  <c:v>1361.3762999999999</c:v>
                </c:pt>
                <c:pt idx="197">
                  <c:v>1361.1447000000001</c:v>
                </c:pt>
                <c:pt idx="198">
                  <c:v>1361.1101000000001</c:v>
                </c:pt>
                <c:pt idx="199">
                  <c:v>1361.213</c:v>
                </c:pt>
                <c:pt idx="200">
                  <c:v>1361.3481999999999</c:v>
                </c:pt>
                <c:pt idx="201">
                  <c:v>1361.4586999999999</c:v>
                </c:pt>
                <c:pt idx="202">
                  <c:v>1361.4186999999999</c:v>
                </c:pt>
                <c:pt idx="203">
                  <c:v>1361.2688000000001</c:v>
                </c:pt>
                <c:pt idx="204">
                  <c:v>1361.134</c:v>
                </c:pt>
                <c:pt idx="205">
                  <c:v>1361.1858999999999</c:v>
                </c:pt>
                <c:pt idx="206">
                  <c:v>1361.3532</c:v>
                </c:pt>
                <c:pt idx="207">
                  <c:v>1361.4360999999999</c:v>
                </c:pt>
                <c:pt idx="208">
                  <c:v>1361.3806999999999</c:v>
                </c:pt>
                <c:pt idx="209">
                  <c:v>1361.287</c:v>
                </c:pt>
                <c:pt idx="210">
                  <c:v>1361.1238000000001</c:v>
                </c:pt>
                <c:pt idx="211">
                  <c:v>1360.9160999999999</c:v>
                </c:pt>
                <c:pt idx="212">
                  <c:v>1360.8653999999999</c:v>
                </c:pt>
                <c:pt idx="213">
                  <c:v>1360.8892000000001</c:v>
                </c:pt>
                <c:pt idx="214">
                  <c:v>1360.9818</c:v>
                </c:pt>
                <c:pt idx="215">
                  <c:v>1360.9862000000001</c:v>
                </c:pt>
                <c:pt idx="216">
                  <c:v>1361.2049999999999</c:v>
                </c:pt>
                <c:pt idx="217">
                  <c:v>1361.4034999999999</c:v>
                </c:pt>
                <c:pt idx="218">
                  <c:v>1361.4820999999999</c:v>
                </c:pt>
                <c:pt idx="219">
                  <c:v>1361.4224999999999</c:v>
                </c:pt>
                <c:pt idx="220">
                  <c:v>1361.3904</c:v>
                </c:pt>
                <c:pt idx="221">
                  <c:v>1361.288</c:v>
                </c:pt>
                <c:pt idx="222">
                  <c:v>1361.2508</c:v>
                </c:pt>
                <c:pt idx="223">
                  <c:v>1361.2089000000001</c:v>
                </c:pt>
                <c:pt idx="224">
                  <c:v>1361.1187</c:v>
                </c:pt>
                <c:pt idx="225">
                  <c:v>1361.1567</c:v>
                </c:pt>
                <c:pt idx="226">
                  <c:v>1361.3177000000001</c:v>
                </c:pt>
                <c:pt idx="227">
                  <c:v>1361.5273</c:v>
                </c:pt>
                <c:pt idx="228">
                  <c:v>1361.5547999999999</c:v>
                </c:pt>
                <c:pt idx="229">
                  <c:v>1361.3897999999999</c:v>
                </c:pt>
                <c:pt idx="230">
                  <c:v>1361.2603999999999</c:v>
                </c:pt>
                <c:pt idx="231">
                  <c:v>1361.2145</c:v>
                </c:pt>
                <c:pt idx="232">
                  <c:v>1361.1821</c:v>
                </c:pt>
                <c:pt idx="233">
                  <c:v>1361.2625</c:v>
                </c:pt>
                <c:pt idx="234">
                  <c:v>1361.3870999999999</c:v>
                </c:pt>
                <c:pt idx="235">
                  <c:v>1361.4648999999999</c:v>
                </c:pt>
                <c:pt idx="236">
                  <c:v>1361.1871000000001</c:v>
                </c:pt>
                <c:pt idx="237">
                  <c:v>1360.5225</c:v>
                </c:pt>
                <c:pt idx="238">
                  <c:v>1359.7555</c:v>
                </c:pt>
                <c:pt idx="239">
                  <c:v>1359.3672999999999</c:v>
                </c:pt>
                <c:pt idx="240">
                  <c:v>1359.1377</c:v>
                </c:pt>
                <c:pt idx="241">
                  <c:v>1358.9516000000001</c:v>
                </c:pt>
                <c:pt idx="242">
                  <c:v>1358.7081000000001</c:v>
                </c:pt>
                <c:pt idx="243">
                  <c:v>1358.6310000000001</c:v>
                </c:pt>
                <c:pt idx="244">
                  <c:v>1358.2021</c:v>
                </c:pt>
                <c:pt idx="245">
                  <c:v>1357.432</c:v>
                </c:pt>
                <c:pt idx="246">
                  <c:v>1357.0188000000001</c:v>
                </c:pt>
                <c:pt idx="247">
                  <c:v>1357.3378</c:v>
                </c:pt>
                <c:pt idx="248">
                  <c:v>1358.2782999999999</c:v>
                </c:pt>
                <c:pt idx="249">
                  <c:v>1359.4962</c:v>
                </c:pt>
                <c:pt idx="250">
                  <c:v>1360.5391999999999</c:v>
                </c:pt>
                <c:pt idx="251">
                  <c:v>1361.2353000000001</c:v>
                </c:pt>
                <c:pt idx="252">
                  <c:v>1361.5471</c:v>
                </c:pt>
                <c:pt idx="253">
                  <c:v>1361.5607</c:v>
                </c:pt>
                <c:pt idx="254">
                  <c:v>1361.4930999999999</c:v>
                </c:pt>
                <c:pt idx="255">
                  <c:v>1361.3298</c:v>
                </c:pt>
                <c:pt idx="256">
                  <c:v>1361.1431</c:v>
                </c:pt>
                <c:pt idx="257">
                  <c:v>1361.0112999999999</c:v>
                </c:pt>
                <c:pt idx="258">
                  <c:v>1360.9557</c:v>
                </c:pt>
                <c:pt idx="259">
                  <c:v>1361.0364999999999</c:v>
                </c:pt>
                <c:pt idx="260">
                  <c:v>1361.1321</c:v>
                </c:pt>
                <c:pt idx="261">
                  <c:v>1361.1481000000001</c:v>
                </c:pt>
                <c:pt idx="262">
                  <c:v>1361.1702</c:v>
                </c:pt>
                <c:pt idx="263">
                  <c:v>1360.9786999999999</c:v>
                </c:pt>
                <c:pt idx="264">
                  <c:v>1360.9426000000001</c:v>
                </c:pt>
                <c:pt idx="265">
                  <c:v>1360.8362</c:v>
                </c:pt>
                <c:pt idx="266">
                  <c:v>1360.7699</c:v>
                </c:pt>
                <c:pt idx="267">
                  <c:v>1360.8479</c:v>
                </c:pt>
                <c:pt idx="268">
                  <c:v>1360.8705</c:v>
                </c:pt>
                <c:pt idx="269">
                  <c:v>1360.7616</c:v>
                </c:pt>
                <c:pt idx="270">
                  <c:v>1360.5871999999999</c:v>
                </c:pt>
                <c:pt idx="271">
                  <c:v>1360.5975000000001</c:v>
                </c:pt>
                <c:pt idx="272">
                  <c:v>1360.7066</c:v>
                </c:pt>
                <c:pt idx="273">
                  <c:v>1360.8047999999999</c:v>
                </c:pt>
                <c:pt idx="274">
                  <c:v>1360.8857</c:v>
                </c:pt>
                <c:pt idx="275">
                  <c:v>1361.1224999999999</c:v>
                </c:pt>
                <c:pt idx="276">
                  <c:v>1361.5423000000001</c:v>
                </c:pt>
                <c:pt idx="277">
                  <c:v>1361.7646</c:v>
                </c:pt>
                <c:pt idx="278">
                  <c:v>1361.8741</c:v>
                </c:pt>
                <c:pt idx="279">
                  <c:v>1361.6777999999999</c:v>
                </c:pt>
                <c:pt idx="280">
                  <c:v>1361.4292</c:v>
                </c:pt>
                <c:pt idx="281">
                  <c:v>1361.309</c:v>
                </c:pt>
                <c:pt idx="282">
                  <c:v>1361.1411000000001</c:v>
                </c:pt>
                <c:pt idx="283">
                  <c:v>1360.9683</c:v>
                </c:pt>
                <c:pt idx="284">
                  <c:v>1360.8983000000001</c:v>
                </c:pt>
                <c:pt idx="285">
                  <c:v>1360.9770000000001</c:v>
                </c:pt>
                <c:pt idx="286">
                  <c:v>1360.9870000000001</c:v>
                </c:pt>
                <c:pt idx="287">
                  <c:v>1360.9943000000001</c:v>
                </c:pt>
                <c:pt idx="288">
                  <c:v>1360.9854</c:v>
                </c:pt>
                <c:pt idx="289">
                  <c:v>1360.9577999999999</c:v>
                </c:pt>
                <c:pt idx="290">
                  <c:v>1360.9389000000001</c:v>
                </c:pt>
                <c:pt idx="291">
                  <c:v>1360.8505</c:v>
                </c:pt>
                <c:pt idx="292">
                  <c:v>1360.7955999999999</c:v>
                </c:pt>
                <c:pt idx="293">
                  <c:v>1360.8504</c:v>
                </c:pt>
                <c:pt idx="294">
                  <c:v>1361.0219</c:v>
                </c:pt>
                <c:pt idx="295">
                  <c:v>1361.2312999999999</c:v>
                </c:pt>
                <c:pt idx="296">
                  <c:v>1361.4311</c:v>
                </c:pt>
                <c:pt idx="297">
                  <c:v>1361.4425000000001</c:v>
                </c:pt>
                <c:pt idx="298">
                  <c:v>1361.4802999999999</c:v>
                </c:pt>
                <c:pt idx="299">
                  <c:v>1361.5027</c:v>
                </c:pt>
                <c:pt idx="300">
                  <c:v>1361.3759</c:v>
                </c:pt>
                <c:pt idx="301">
                  <c:v>1361.2242000000001</c:v>
                </c:pt>
                <c:pt idx="302">
                  <c:v>1361.1509000000001</c:v>
                </c:pt>
                <c:pt idx="303">
                  <c:v>1361.1649</c:v>
                </c:pt>
                <c:pt idx="304">
                  <c:v>1361.2426</c:v>
                </c:pt>
                <c:pt idx="305">
                  <c:v>1361.4087999999999</c:v>
                </c:pt>
                <c:pt idx="306">
                  <c:v>1361.5115000000001</c:v>
                </c:pt>
                <c:pt idx="307">
                  <c:v>1361.5590999999999</c:v>
                </c:pt>
                <c:pt idx="308">
                  <c:v>1361.5092</c:v>
                </c:pt>
                <c:pt idx="309">
                  <c:v>1361.3472999999999</c:v>
                </c:pt>
                <c:pt idx="310">
                  <c:v>1361.1128000000001</c:v>
                </c:pt>
                <c:pt idx="311">
                  <c:v>1360.9006999999999</c:v>
                </c:pt>
                <c:pt idx="312">
                  <c:v>1360.6759</c:v>
                </c:pt>
                <c:pt idx="313">
                  <c:v>1360.4701</c:v>
                </c:pt>
                <c:pt idx="314">
                  <c:v>1360.2122999999999</c:v>
                </c:pt>
                <c:pt idx="315">
                  <c:v>1360.0395000000001</c:v>
                </c:pt>
                <c:pt idx="316">
                  <c:v>1360.0752</c:v>
                </c:pt>
                <c:pt idx="317">
                  <c:v>1360.1030000000001</c:v>
                </c:pt>
                <c:pt idx="318">
                  <c:v>1360.2008000000001</c:v>
                </c:pt>
                <c:pt idx="319">
                  <c:v>1360.3993</c:v>
                </c:pt>
                <c:pt idx="320">
                  <c:v>1360.6015</c:v>
                </c:pt>
                <c:pt idx="321">
                  <c:v>1360.8235</c:v>
                </c:pt>
                <c:pt idx="322">
                  <c:v>1361.0988</c:v>
                </c:pt>
                <c:pt idx="323">
                  <c:v>1361.2279000000001</c:v>
                </c:pt>
                <c:pt idx="324">
                  <c:v>1361.3116</c:v>
                </c:pt>
                <c:pt idx="325">
                  <c:v>1361.3821</c:v>
                </c:pt>
                <c:pt idx="326">
                  <c:v>1361.4106999999999</c:v>
                </c:pt>
                <c:pt idx="327">
                  <c:v>1361.3443</c:v>
                </c:pt>
                <c:pt idx="328">
                  <c:v>1361.1921</c:v>
                </c:pt>
                <c:pt idx="329">
                  <c:v>1361.2081000000001</c:v>
                </c:pt>
                <c:pt idx="330">
                  <c:v>1361.3087</c:v>
                </c:pt>
                <c:pt idx="331">
                  <c:v>1361.4711</c:v>
                </c:pt>
                <c:pt idx="332">
                  <c:v>1361.6649</c:v>
                </c:pt>
                <c:pt idx="333">
                  <c:v>1361.6741999999999</c:v>
                </c:pt>
                <c:pt idx="334">
                  <c:v>1361.5793000000001</c:v>
                </c:pt>
                <c:pt idx="335">
                  <c:v>1361.3652</c:v>
                </c:pt>
                <c:pt idx="336">
                  <c:v>1361.1656</c:v>
                </c:pt>
                <c:pt idx="337">
                  <c:v>1361.0596</c:v>
                </c:pt>
                <c:pt idx="338">
                  <c:v>1361.0700999999999</c:v>
                </c:pt>
                <c:pt idx="339">
                  <c:v>1361.085</c:v>
                </c:pt>
                <c:pt idx="340">
                  <c:v>1361.0794000000001</c:v>
                </c:pt>
                <c:pt idx="341">
                  <c:v>1361.0069000000001</c:v>
                </c:pt>
                <c:pt idx="342">
                  <c:v>1360.9331999999999</c:v>
                </c:pt>
                <c:pt idx="343">
                  <c:v>1360.9970000000001</c:v>
                </c:pt>
                <c:pt idx="344">
                  <c:v>1361.0007000000001</c:v>
                </c:pt>
                <c:pt idx="345">
                  <c:v>1360.8563999999999</c:v>
                </c:pt>
                <c:pt idx="346">
                  <c:v>1360.7554</c:v>
                </c:pt>
                <c:pt idx="347">
                  <c:v>1360.7011</c:v>
                </c:pt>
                <c:pt idx="348">
                  <c:v>1360.7808</c:v>
                </c:pt>
                <c:pt idx="349">
                  <c:v>1360.9575</c:v>
                </c:pt>
                <c:pt idx="350">
                  <c:v>1361.1269</c:v>
                </c:pt>
                <c:pt idx="351">
                  <c:v>1361.2456999999999</c:v>
                </c:pt>
                <c:pt idx="352">
                  <c:v>1361.2861</c:v>
                </c:pt>
                <c:pt idx="353">
                  <c:v>1361.2538999999999</c:v>
                </c:pt>
                <c:pt idx="354">
                  <c:v>1361.2761</c:v>
                </c:pt>
                <c:pt idx="355">
                  <c:v>1361.3793000000001</c:v>
                </c:pt>
                <c:pt idx="356">
                  <c:v>1361.4598000000001</c:v>
                </c:pt>
                <c:pt idx="357">
                  <c:v>1361.4965</c:v>
                </c:pt>
                <c:pt idx="358">
                  <c:v>1361.4779000000001</c:v>
                </c:pt>
                <c:pt idx="359">
                  <c:v>1361.4561000000001</c:v>
                </c:pt>
                <c:pt idx="360">
                  <c:v>1361.4324999999999</c:v>
                </c:pt>
                <c:pt idx="361">
                  <c:v>1361.3266000000001</c:v>
                </c:pt>
                <c:pt idx="362">
                  <c:v>1361.0551</c:v>
                </c:pt>
                <c:pt idx="363">
                  <c:v>1360.7616</c:v>
                </c:pt>
                <c:pt idx="364">
                  <c:v>1360.5725</c:v>
                </c:pt>
                <c:pt idx="365">
                  <c:v>1360.287</c:v>
                </c:pt>
                <c:pt idx="366">
                  <c:v>1360.1361999999999</c:v>
                </c:pt>
                <c:pt idx="367">
                  <c:v>1360.2286999999999</c:v>
                </c:pt>
                <c:pt idx="368">
                  <c:v>1360.6433</c:v>
                </c:pt>
                <c:pt idx="369">
                  <c:v>1360.9985999999999</c:v>
                </c:pt>
                <c:pt idx="370">
                  <c:v>1361.1343999999999</c:v>
                </c:pt>
                <c:pt idx="371">
                  <c:v>1360.9757</c:v>
                </c:pt>
                <c:pt idx="372">
                  <c:v>1360.8689999999999</c:v>
                </c:pt>
                <c:pt idx="373">
                  <c:v>1360.8071</c:v>
                </c:pt>
                <c:pt idx="374">
                  <c:v>1360.8468</c:v>
                </c:pt>
                <c:pt idx="375">
                  <c:v>1360.9713999999999</c:v>
                </c:pt>
                <c:pt idx="376">
                  <c:v>1361.0186000000001</c:v>
                </c:pt>
                <c:pt idx="377">
                  <c:v>1360.9273000000001</c:v>
                </c:pt>
                <c:pt idx="378">
                  <c:v>1360.7399</c:v>
                </c:pt>
                <c:pt idx="379">
                  <c:v>1360.5816</c:v>
                </c:pt>
                <c:pt idx="380">
                  <c:v>1360.4789000000001</c:v>
                </c:pt>
                <c:pt idx="381">
                  <c:v>1360.6074000000001</c:v>
                </c:pt>
                <c:pt idx="382">
                  <c:v>1360.7819999999999</c:v>
                </c:pt>
                <c:pt idx="383">
                  <c:v>1360.9692</c:v>
                </c:pt>
                <c:pt idx="384">
                  <c:v>1361.1596999999999</c:v>
                </c:pt>
                <c:pt idx="385">
                  <c:v>1361.3413</c:v>
                </c:pt>
                <c:pt idx="386">
                  <c:v>1361.3809000000001</c:v>
                </c:pt>
                <c:pt idx="387">
                  <c:v>1361.3019999999999</c:v>
                </c:pt>
                <c:pt idx="388">
                  <c:v>1361.2515000000001</c:v>
                </c:pt>
                <c:pt idx="389">
                  <c:v>1361.2320999999999</c:v>
                </c:pt>
                <c:pt idx="390">
                  <c:v>1361.123</c:v>
                </c:pt>
                <c:pt idx="391">
                  <c:v>1360.932</c:v>
                </c:pt>
                <c:pt idx="392">
                  <c:v>1360.8530000000001</c:v>
                </c:pt>
                <c:pt idx="393">
                  <c:v>1360.9057</c:v>
                </c:pt>
                <c:pt idx="394">
                  <c:v>1361.1083000000001</c:v>
                </c:pt>
                <c:pt idx="395">
                  <c:v>1361.2795000000001</c:v>
                </c:pt>
                <c:pt idx="396">
                  <c:v>1361.2294999999999</c:v>
                </c:pt>
                <c:pt idx="397">
                  <c:v>1361.0963999999999</c:v>
                </c:pt>
                <c:pt idx="398">
                  <c:v>1360.9609</c:v>
                </c:pt>
                <c:pt idx="399">
                  <c:v>1360.7829999999999</c:v>
                </c:pt>
                <c:pt idx="400">
                  <c:v>1360.6626000000001</c:v>
                </c:pt>
                <c:pt idx="401">
                  <c:v>1360.6728000000001</c:v>
                </c:pt>
                <c:pt idx="402">
                  <c:v>1360.8333</c:v>
                </c:pt>
                <c:pt idx="403">
                  <c:v>1361.0069000000001</c:v>
                </c:pt>
                <c:pt idx="404">
                  <c:v>1361.1181999999999</c:v>
                </c:pt>
                <c:pt idx="405">
                  <c:v>1361.1184000000001</c:v>
                </c:pt>
                <c:pt idx="406">
                  <c:v>1361.1321</c:v>
                </c:pt>
                <c:pt idx="407">
                  <c:v>1361.1058</c:v>
                </c:pt>
                <c:pt idx="408">
                  <c:v>1361.0833</c:v>
                </c:pt>
                <c:pt idx="409">
                  <c:v>1361.0723</c:v>
                </c:pt>
                <c:pt idx="410">
                  <c:v>1361.0544</c:v>
                </c:pt>
                <c:pt idx="411">
                  <c:v>1361.1373000000001</c:v>
                </c:pt>
                <c:pt idx="412">
                  <c:v>1361.2614000000001</c:v>
                </c:pt>
                <c:pt idx="413">
                  <c:v>1361.2546</c:v>
                </c:pt>
                <c:pt idx="414">
                  <c:v>1361.1763000000001</c:v>
                </c:pt>
                <c:pt idx="415">
                  <c:v>1361.1956</c:v>
                </c:pt>
                <c:pt idx="416">
                  <c:v>1361.2402999999999</c:v>
                </c:pt>
                <c:pt idx="417">
                  <c:v>1361.2967000000001</c:v>
                </c:pt>
                <c:pt idx="418">
                  <c:v>1361.2063000000001</c:v>
                </c:pt>
                <c:pt idx="419">
                  <c:v>1361.0464999999999</c:v>
                </c:pt>
                <c:pt idx="420">
                  <c:v>1360.9427000000001</c:v>
                </c:pt>
                <c:pt idx="421">
                  <c:v>1361.0077000000001</c:v>
                </c:pt>
                <c:pt idx="422">
                  <c:v>1361.0704000000001</c:v>
                </c:pt>
                <c:pt idx="423">
                  <c:v>1361.0369000000001</c:v>
                </c:pt>
                <c:pt idx="424">
                  <c:v>1361.0123000000001</c:v>
                </c:pt>
                <c:pt idx="425">
                  <c:v>1360.9874</c:v>
                </c:pt>
                <c:pt idx="426">
                  <c:v>1361.0051000000001</c:v>
                </c:pt>
                <c:pt idx="427">
                  <c:v>1361.0155</c:v>
                </c:pt>
                <c:pt idx="428">
                  <c:v>1361.0505000000001</c:v>
                </c:pt>
                <c:pt idx="429">
                  <c:v>1361.0713000000001</c:v>
                </c:pt>
                <c:pt idx="430">
                  <c:v>1361.0938000000001</c:v>
                </c:pt>
                <c:pt idx="431">
                  <c:v>1361.0625</c:v>
                </c:pt>
                <c:pt idx="432">
                  <c:v>1361.0078000000001</c:v>
                </c:pt>
                <c:pt idx="433">
                  <c:v>1361.1041</c:v>
                </c:pt>
                <c:pt idx="434">
                  <c:v>1361.1125</c:v>
                </c:pt>
                <c:pt idx="435">
                  <c:v>1361.0246999999999</c:v>
                </c:pt>
                <c:pt idx="436">
                  <c:v>1361.0071</c:v>
                </c:pt>
                <c:pt idx="437">
                  <c:v>1361.0562</c:v>
                </c:pt>
                <c:pt idx="438">
                  <c:v>1361.0990999999999</c:v>
                </c:pt>
                <c:pt idx="439">
                  <c:v>1361.1401000000001</c:v>
                </c:pt>
                <c:pt idx="440">
                  <c:v>1361.1252999999999</c:v>
                </c:pt>
                <c:pt idx="441">
                  <c:v>1361.0479</c:v>
                </c:pt>
                <c:pt idx="442">
                  <c:v>1360.9535000000001</c:v>
                </c:pt>
                <c:pt idx="443">
                  <c:v>1360.8124</c:v>
                </c:pt>
                <c:pt idx="444">
                  <c:v>1360.6322</c:v>
                </c:pt>
                <c:pt idx="445">
                  <c:v>1360.4753000000001</c:v>
                </c:pt>
                <c:pt idx="446">
                  <c:v>1360.4794999999999</c:v>
                </c:pt>
                <c:pt idx="447">
                  <c:v>1360.6901</c:v>
                </c:pt>
                <c:pt idx="448">
                  <c:v>1360.9329</c:v>
                </c:pt>
                <c:pt idx="449">
                  <c:v>1361.0066999999999</c:v>
                </c:pt>
                <c:pt idx="450">
                  <c:v>1361.0532000000001</c:v>
                </c:pt>
                <c:pt idx="451">
                  <c:v>1361.0684000000001</c:v>
                </c:pt>
                <c:pt idx="452">
                  <c:v>1360.9839999999999</c:v>
                </c:pt>
                <c:pt idx="453">
                  <c:v>1360.8506</c:v>
                </c:pt>
                <c:pt idx="454">
                  <c:v>1360.7149999999999</c:v>
                </c:pt>
                <c:pt idx="455">
                  <c:v>1360.7367999999999</c:v>
                </c:pt>
                <c:pt idx="456">
                  <c:v>1360.8031000000001</c:v>
                </c:pt>
                <c:pt idx="457">
                  <c:v>1360.8279</c:v>
                </c:pt>
                <c:pt idx="458">
                  <c:v>1360.9102</c:v>
                </c:pt>
                <c:pt idx="459">
                  <c:v>1361.0614</c:v>
                </c:pt>
                <c:pt idx="460">
                  <c:v>1361.1874</c:v>
                </c:pt>
                <c:pt idx="461">
                  <c:v>1361.1570999999999</c:v>
                </c:pt>
                <c:pt idx="462">
                  <c:v>1361.0299</c:v>
                </c:pt>
                <c:pt idx="463">
                  <c:v>1361.001</c:v>
                </c:pt>
                <c:pt idx="464">
                  <c:v>1361.0052000000001</c:v>
                </c:pt>
                <c:pt idx="465">
                  <c:v>1361.0581999999999</c:v>
                </c:pt>
                <c:pt idx="466">
                  <c:v>1361.1130000000001</c:v>
                </c:pt>
                <c:pt idx="467">
                  <c:v>1361.1510000000001</c:v>
                </c:pt>
                <c:pt idx="468">
                  <c:v>1361.1312</c:v>
                </c:pt>
                <c:pt idx="469">
                  <c:v>1360.8195000000001</c:v>
                </c:pt>
                <c:pt idx="470">
                  <c:v>1361.0445</c:v>
                </c:pt>
                <c:pt idx="471">
                  <c:v>1361.0564999999999</c:v>
                </c:pt>
                <c:pt idx="472">
                  <c:v>1360.9215999999999</c:v>
                </c:pt>
                <c:pt idx="473">
                  <c:v>1360.9015999999999</c:v>
                </c:pt>
                <c:pt idx="474">
                  <c:v>1360.9268</c:v>
                </c:pt>
                <c:pt idx="475">
                  <c:v>1360.9639999999999</c:v>
                </c:pt>
                <c:pt idx="476">
                  <c:v>1360.9060999999999</c:v>
                </c:pt>
                <c:pt idx="477">
                  <c:v>1360.7825</c:v>
                </c:pt>
                <c:pt idx="478">
                  <c:v>1360.5641000000001</c:v>
                </c:pt>
                <c:pt idx="479">
                  <c:v>1360.2735</c:v>
                </c:pt>
                <c:pt idx="480">
                  <c:v>1360.0734</c:v>
                </c:pt>
                <c:pt idx="481">
                  <c:v>1359.9776999999999</c:v>
                </c:pt>
                <c:pt idx="482">
                  <c:v>1360.1584</c:v>
                </c:pt>
                <c:pt idx="483">
                  <c:v>1360.4794999999999</c:v>
                </c:pt>
                <c:pt idx="484">
                  <c:v>1360.8074999999999</c:v>
                </c:pt>
                <c:pt idx="485">
                  <c:v>1361.1171999999999</c:v>
                </c:pt>
                <c:pt idx="486">
                  <c:v>1361.2855</c:v>
                </c:pt>
                <c:pt idx="487">
                  <c:v>1361.2568000000001</c:v>
                </c:pt>
                <c:pt idx="488">
                  <c:v>1361.1433</c:v>
                </c:pt>
                <c:pt idx="489">
                  <c:v>1361.0469000000001</c:v>
                </c:pt>
                <c:pt idx="490">
                  <c:v>1361.0165999999999</c:v>
                </c:pt>
                <c:pt idx="491">
                  <c:v>1360.9683</c:v>
                </c:pt>
                <c:pt idx="492">
                  <c:v>1360.9458999999999</c:v>
                </c:pt>
                <c:pt idx="493">
                  <c:v>1360.9308000000001</c:v>
                </c:pt>
                <c:pt idx="494">
                  <c:v>1360.9630999999999</c:v>
                </c:pt>
                <c:pt idx="495">
                  <c:v>1361.0019</c:v>
                </c:pt>
                <c:pt idx="496">
                  <c:v>1360.9793</c:v>
                </c:pt>
                <c:pt idx="497">
                  <c:v>1360.9458999999999</c:v>
                </c:pt>
                <c:pt idx="498">
                  <c:v>1360.9694</c:v>
                </c:pt>
                <c:pt idx="499">
                  <c:v>1360.9367</c:v>
                </c:pt>
                <c:pt idx="500">
                  <c:v>1360.8189</c:v>
                </c:pt>
                <c:pt idx="501">
                  <c:v>1360.7736</c:v>
                </c:pt>
                <c:pt idx="502">
                  <c:v>1360.8514</c:v>
                </c:pt>
                <c:pt idx="503">
                  <c:v>1360.9332999999999</c:v>
                </c:pt>
                <c:pt idx="504">
                  <c:v>1361.0831000000001</c:v>
                </c:pt>
                <c:pt idx="505">
                  <c:v>1361.1335999999999</c:v>
                </c:pt>
                <c:pt idx="506">
                  <c:v>1361.0388</c:v>
                </c:pt>
                <c:pt idx="507">
                  <c:v>1360.7723000000001</c:v>
                </c:pt>
                <c:pt idx="508">
                  <c:v>1360.5572999999999</c:v>
                </c:pt>
                <c:pt idx="509">
                  <c:v>1360.3937000000001</c:v>
                </c:pt>
                <c:pt idx="510">
                  <c:v>1360.1204</c:v>
                </c:pt>
                <c:pt idx="511">
                  <c:v>1359.8154999999999</c:v>
                </c:pt>
                <c:pt idx="512">
                  <c:v>1359.4471000000001</c:v>
                </c:pt>
                <c:pt idx="513">
                  <c:v>1359.2805000000001</c:v>
                </c:pt>
                <c:pt idx="514">
                  <c:v>1359.3326999999999</c:v>
                </c:pt>
                <c:pt idx="515">
                  <c:v>1359.4831999999999</c:v>
                </c:pt>
                <c:pt idx="516">
                  <c:v>1359.8067000000001</c:v>
                </c:pt>
                <c:pt idx="517">
                  <c:v>1360.2628999999999</c:v>
                </c:pt>
                <c:pt idx="518">
                  <c:v>1360.6827000000001</c:v>
                </c:pt>
                <c:pt idx="519">
                  <c:v>1360.8572999999999</c:v>
                </c:pt>
                <c:pt idx="520">
                  <c:v>1360.8090999999999</c:v>
                </c:pt>
                <c:pt idx="521">
                  <c:v>1360.703</c:v>
                </c:pt>
                <c:pt idx="522">
                  <c:v>1360.7585999999999</c:v>
                </c:pt>
                <c:pt idx="523">
                  <c:v>1360.7619999999999</c:v>
                </c:pt>
                <c:pt idx="524">
                  <c:v>1360.7497000000001</c:v>
                </c:pt>
                <c:pt idx="525">
                  <c:v>1360.72</c:v>
                </c:pt>
                <c:pt idx="526">
                  <c:v>1360.6921</c:v>
                </c:pt>
                <c:pt idx="527">
                  <c:v>1360.6629</c:v>
                </c:pt>
                <c:pt idx="528">
                  <c:v>1360.7121999999999</c:v>
                </c:pt>
                <c:pt idx="529">
                  <c:v>1360.8561</c:v>
                </c:pt>
                <c:pt idx="530">
                  <c:v>1360.9655</c:v>
                </c:pt>
                <c:pt idx="531">
                  <c:v>1360.7295999999999</c:v>
                </c:pt>
                <c:pt idx="532">
                  <c:v>1360.5029999999999</c:v>
                </c:pt>
                <c:pt idx="533">
                  <c:v>1360.0772999999999</c:v>
                </c:pt>
                <c:pt idx="534">
                  <c:v>1359.8172999999999</c:v>
                </c:pt>
                <c:pt idx="535">
                  <c:v>1360.0014000000001</c:v>
                </c:pt>
                <c:pt idx="536">
                  <c:v>1360.1288</c:v>
                </c:pt>
                <c:pt idx="537">
                  <c:v>1360.4422</c:v>
                </c:pt>
                <c:pt idx="538">
                  <c:v>1360.6955</c:v>
                </c:pt>
                <c:pt idx="539">
                  <c:v>1360.806</c:v>
                </c:pt>
                <c:pt idx="540">
                  <c:v>1360.7316000000001</c:v>
                </c:pt>
                <c:pt idx="541">
                  <c:v>1360.6618000000001</c:v>
                </c:pt>
                <c:pt idx="542">
                  <c:v>1360.6156000000001</c:v>
                </c:pt>
                <c:pt idx="543">
                  <c:v>1360.6029000000001</c:v>
                </c:pt>
                <c:pt idx="544">
                  <c:v>1360.6759999999999</c:v>
                </c:pt>
                <c:pt idx="545">
                  <c:v>1360.7557999999999</c:v>
                </c:pt>
                <c:pt idx="546">
                  <c:v>1360.8044</c:v>
                </c:pt>
                <c:pt idx="547">
                  <c:v>1360.8017</c:v>
                </c:pt>
                <c:pt idx="548">
                  <c:v>1360.883</c:v>
                </c:pt>
                <c:pt idx="549">
                  <c:v>1360.9831999999999</c:v>
                </c:pt>
                <c:pt idx="550">
                  <c:v>1361.0889</c:v>
                </c:pt>
                <c:pt idx="551">
                  <c:v>1361.0934999999999</c:v>
                </c:pt>
                <c:pt idx="552">
                  <c:v>1361.0239999999999</c:v>
                </c:pt>
                <c:pt idx="553">
                  <c:v>1360.9096999999999</c:v>
                </c:pt>
                <c:pt idx="554">
                  <c:v>1360.8213000000001</c:v>
                </c:pt>
                <c:pt idx="555">
                  <c:v>1360.9382000000001</c:v>
                </c:pt>
                <c:pt idx="556">
                  <c:v>1361.0532000000001</c:v>
                </c:pt>
                <c:pt idx="557">
                  <c:v>1361.0930000000001</c:v>
                </c:pt>
                <c:pt idx="558">
                  <c:v>1361.0619999999999</c:v>
                </c:pt>
                <c:pt idx="559">
                  <c:v>1360.9802</c:v>
                </c:pt>
                <c:pt idx="560">
                  <c:v>1360.8140000000001</c:v>
                </c:pt>
                <c:pt idx="561">
                  <c:v>1360.7239999999999</c:v>
                </c:pt>
                <c:pt idx="562">
                  <c:v>1360.8666000000001</c:v>
                </c:pt>
                <c:pt idx="563">
                  <c:v>1361.1848</c:v>
                </c:pt>
                <c:pt idx="564">
                  <c:v>1361.3973000000001</c:v>
                </c:pt>
                <c:pt idx="565">
                  <c:v>1361.3874000000001</c:v>
                </c:pt>
                <c:pt idx="566">
                  <c:v>1361.1573000000001</c:v>
                </c:pt>
                <c:pt idx="567">
                  <c:v>1360.9005999999999</c:v>
                </c:pt>
                <c:pt idx="568">
                  <c:v>1360.8777</c:v>
                </c:pt>
                <c:pt idx="569">
                  <c:v>1360.9861000000001</c:v>
                </c:pt>
                <c:pt idx="570">
                  <c:v>1361.0244</c:v>
                </c:pt>
                <c:pt idx="571">
                  <c:v>1360.9874</c:v>
                </c:pt>
                <c:pt idx="572">
                  <c:v>1360.9186999999999</c:v>
                </c:pt>
                <c:pt idx="573">
                  <c:v>1360.828</c:v>
                </c:pt>
                <c:pt idx="574">
                  <c:v>1360.7103999999999</c:v>
                </c:pt>
                <c:pt idx="575">
                  <c:v>1360.6288999999999</c:v>
                </c:pt>
                <c:pt idx="576">
                  <c:v>1360.6881000000001</c:v>
                </c:pt>
                <c:pt idx="577">
                  <c:v>1360.8734999999999</c:v>
                </c:pt>
                <c:pt idx="578">
                  <c:v>1360.8798999999999</c:v>
                </c:pt>
                <c:pt idx="579">
                  <c:v>1360.9309000000001</c:v>
                </c:pt>
                <c:pt idx="580">
                  <c:v>1360.9291000000001</c:v>
                </c:pt>
                <c:pt idx="581">
                  <c:v>1360.837</c:v>
                </c:pt>
                <c:pt idx="582">
                  <c:v>1360.8949</c:v>
                </c:pt>
                <c:pt idx="583">
                  <c:v>1360.9155000000001</c:v>
                </c:pt>
                <c:pt idx="584">
                  <c:v>1360.9395999999999</c:v>
                </c:pt>
                <c:pt idx="585">
                  <c:v>1360.9527</c:v>
                </c:pt>
                <c:pt idx="586">
                  <c:v>1361.0025000000001</c:v>
                </c:pt>
                <c:pt idx="587">
                  <c:v>1361.0762</c:v>
                </c:pt>
                <c:pt idx="588">
                  <c:v>1361.1342999999999</c:v>
                </c:pt>
                <c:pt idx="589">
                  <c:v>1361.1981000000001</c:v>
                </c:pt>
                <c:pt idx="590">
                  <c:v>1361.3072</c:v>
                </c:pt>
                <c:pt idx="591">
                  <c:v>1361.3126999999999</c:v>
                </c:pt>
                <c:pt idx="592">
                  <c:v>1361.2527</c:v>
                </c:pt>
                <c:pt idx="593">
                  <c:v>1361.1411000000001</c:v>
                </c:pt>
                <c:pt idx="594">
                  <c:v>1361.0404000000001</c:v>
                </c:pt>
                <c:pt idx="595">
                  <c:v>1361.0409999999999</c:v>
                </c:pt>
                <c:pt idx="596">
                  <c:v>1361.077</c:v>
                </c:pt>
                <c:pt idx="597">
                  <c:v>1361.077</c:v>
                </c:pt>
                <c:pt idx="598">
                  <c:v>1361.0225</c:v>
                </c:pt>
                <c:pt idx="599">
                  <c:v>1360.9819</c:v>
                </c:pt>
                <c:pt idx="600">
                  <c:v>1360.9132999999999</c:v>
                </c:pt>
                <c:pt idx="601">
                  <c:v>1360.8522</c:v>
                </c:pt>
                <c:pt idx="602">
                  <c:v>1360.8775000000001</c:v>
                </c:pt>
                <c:pt idx="603">
                  <c:v>1360.9064000000001</c:v>
                </c:pt>
                <c:pt idx="604">
                  <c:v>1361.0250000000001</c:v>
                </c:pt>
                <c:pt idx="605">
                  <c:v>1361.0346</c:v>
                </c:pt>
                <c:pt idx="606">
                  <c:v>1360.9174</c:v>
                </c:pt>
                <c:pt idx="607">
                  <c:v>1360.7173</c:v>
                </c:pt>
                <c:pt idx="608">
                  <c:v>1360.6007999999999</c:v>
                </c:pt>
                <c:pt idx="609">
                  <c:v>1360.6593</c:v>
                </c:pt>
                <c:pt idx="610">
                  <c:v>1360.7426</c:v>
                </c:pt>
                <c:pt idx="611">
                  <c:v>1360.8246999999999</c:v>
                </c:pt>
                <c:pt idx="612">
                  <c:v>1360.7521999999999</c:v>
                </c:pt>
                <c:pt idx="613">
                  <c:v>1360.5859</c:v>
                </c:pt>
                <c:pt idx="614">
                  <c:v>1360.4391000000001</c:v>
                </c:pt>
                <c:pt idx="615">
                  <c:v>1360.3375000000001</c:v>
                </c:pt>
                <c:pt idx="616">
                  <c:v>1360.3408999999999</c:v>
                </c:pt>
                <c:pt idx="617">
                  <c:v>1360.2992999999999</c:v>
                </c:pt>
                <c:pt idx="618">
                  <c:v>1360.0483999999999</c:v>
                </c:pt>
                <c:pt idx="619">
                  <c:v>1359.8670999999999</c:v>
                </c:pt>
                <c:pt idx="620">
                  <c:v>1359.9483</c:v>
                </c:pt>
                <c:pt idx="621">
                  <c:v>1360.2592</c:v>
                </c:pt>
                <c:pt idx="622">
                  <c:v>1360.5709999999999</c:v>
                </c:pt>
                <c:pt idx="623">
                  <c:v>1360.8742999999999</c:v>
                </c:pt>
                <c:pt idx="624">
                  <c:v>1361.01</c:v>
                </c:pt>
                <c:pt idx="625">
                  <c:v>1361.1315999999999</c:v>
                </c:pt>
                <c:pt idx="626">
                  <c:v>1361.0957000000001</c:v>
                </c:pt>
                <c:pt idx="627">
                  <c:v>1360.9627</c:v>
                </c:pt>
                <c:pt idx="628">
                  <c:v>1360.8992000000001</c:v>
                </c:pt>
                <c:pt idx="629">
                  <c:v>1360.8734999999999</c:v>
                </c:pt>
                <c:pt idx="630">
                  <c:v>1361.0112999999999</c:v>
                </c:pt>
                <c:pt idx="631">
                  <c:v>1361.0672</c:v>
                </c:pt>
                <c:pt idx="632">
                  <c:v>1361.0906</c:v>
                </c:pt>
                <c:pt idx="633">
                  <c:v>1361.1840999999999</c:v>
                </c:pt>
                <c:pt idx="634">
                  <c:v>1361.229</c:v>
                </c:pt>
                <c:pt idx="635">
                  <c:v>1361.2281</c:v>
                </c:pt>
                <c:pt idx="636">
                  <c:v>1361.1881000000001</c:v>
                </c:pt>
                <c:pt idx="637">
                  <c:v>1361.2111</c:v>
                </c:pt>
                <c:pt idx="638">
                  <c:v>1361.3173999999999</c:v>
                </c:pt>
                <c:pt idx="639">
                  <c:v>1361.3552999999999</c:v>
                </c:pt>
                <c:pt idx="640">
                  <c:v>1361.3897999999999</c:v>
                </c:pt>
                <c:pt idx="641">
                  <c:v>1361.3922</c:v>
                </c:pt>
                <c:pt idx="642">
                  <c:v>1361.2639999999999</c:v>
                </c:pt>
                <c:pt idx="643">
                  <c:v>1361.1266000000001</c:v>
                </c:pt>
                <c:pt idx="644">
                  <c:v>1360.9871000000001</c:v>
                </c:pt>
                <c:pt idx="645">
                  <c:v>1360.8394000000001</c:v>
                </c:pt>
                <c:pt idx="646">
                  <c:v>1360.9041999999999</c:v>
                </c:pt>
                <c:pt idx="647">
                  <c:v>1361.0567000000001</c:v>
                </c:pt>
                <c:pt idx="648">
                  <c:v>1361.1877999999999</c:v>
                </c:pt>
                <c:pt idx="649">
                  <c:v>1361.1878999999999</c:v>
                </c:pt>
                <c:pt idx="650">
                  <c:v>1361.13</c:v>
                </c:pt>
                <c:pt idx="651">
                  <c:v>1361.1016</c:v>
                </c:pt>
                <c:pt idx="652">
                  <c:v>1361.1006</c:v>
                </c:pt>
                <c:pt idx="653">
                  <c:v>1361.0663</c:v>
                </c:pt>
                <c:pt idx="654">
                  <c:v>1361.0399</c:v>
                </c:pt>
                <c:pt idx="655">
                  <c:v>1361.0162</c:v>
                </c:pt>
                <c:pt idx="656">
                  <c:v>1361.0214000000001</c:v>
                </c:pt>
                <c:pt idx="657">
                  <c:v>1361.0446999999999</c:v>
                </c:pt>
                <c:pt idx="658">
                  <c:v>1361.0275999999999</c:v>
                </c:pt>
                <c:pt idx="659">
                  <c:v>1360.972</c:v>
                </c:pt>
                <c:pt idx="660">
                  <c:v>1360.9446</c:v>
                </c:pt>
                <c:pt idx="661">
                  <c:v>1360.9875</c:v>
                </c:pt>
                <c:pt idx="662">
                  <c:v>1361.0307</c:v>
                </c:pt>
                <c:pt idx="663">
                  <c:v>1361.0146999999999</c:v>
                </c:pt>
                <c:pt idx="664">
                  <c:v>1360.9384</c:v>
                </c:pt>
                <c:pt idx="665">
                  <c:v>1360.9449</c:v>
                </c:pt>
                <c:pt idx="666">
                  <c:v>1361.0318</c:v>
                </c:pt>
                <c:pt idx="667">
                  <c:v>1361.1088</c:v>
                </c:pt>
                <c:pt idx="668">
                  <c:v>1361.2455</c:v>
                </c:pt>
                <c:pt idx="669">
                  <c:v>1361.2878000000001</c:v>
                </c:pt>
                <c:pt idx="670">
                  <c:v>1361.2905000000001</c:v>
                </c:pt>
                <c:pt idx="671">
                  <c:v>1361.2843</c:v>
                </c:pt>
                <c:pt idx="672">
                  <c:v>1361.2370000000001</c:v>
                </c:pt>
                <c:pt idx="673">
                  <c:v>1361.1848</c:v>
                </c:pt>
                <c:pt idx="674">
                  <c:v>1361.1395</c:v>
                </c:pt>
                <c:pt idx="675">
                  <c:v>1361.1658</c:v>
                </c:pt>
                <c:pt idx="676">
                  <c:v>1361.115</c:v>
                </c:pt>
                <c:pt idx="677">
                  <c:v>1361.03</c:v>
                </c:pt>
                <c:pt idx="678">
                  <c:v>1360.9701</c:v>
                </c:pt>
                <c:pt idx="679">
                  <c:v>1360.9728</c:v>
                </c:pt>
                <c:pt idx="680">
                  <c:v>1360.9647</c:v>
                </c:pt>
                <c:pt idx="681">
                  <c:v>1360.9675</c:v>
                </c:pt>
                <c:pt idx="682">
                  <c:v>1360.9684</c:v>
                </c:pt>
                <c:pt idx="683">
                  <c:v>1360.992</c:v>
                </c:pt>
                <c:pt idx="684">
                  <c:v>1360.9626000000001</c:v>
                </c:pt>
                <c:pt idx="685">
                  <c:v>1360.9083000000001</c:v>
                </c:pt>
                <c:pt idx="686">
                  <c:v>1360.7501</c:v>
                </c:pt>
                <c:pt idx="687">
                  <c:v>1360.5392999999999</c:v>
                </c:pt>
                <c:pt idx="688">
                  <c:v>1359.8489</c:v>
                </c:pt>
                <c:pt idx="689">
                  <c:v>1359.1338000000001</c:v>
                </c:pt>
                <c:pt idx="690">
                  <c:v>1358.7837999999999</c:v>
                </c:pt>
                <c:pt idx="691">
                  <c:v>1358.9257</c:v>
                </c:pt>
                <c:pt idx="692">
                  <c:v>1359.4082000000001</c:v>
                </c:pt>
                <c:pt idx="693">
                  <c:v>1360.1258</c:v>
                </c:pt>
                <c:pt idx="694">
                  <c:v>1360.6837</c:v>
                </c:pt>
                <c:pt idx="695">
                  <c:v>1361.0042000000001</c:v>
                </c:pt>
                <c:pt idx="696">
                  <c:v>1361.0737999999999</c:v>
                </c:pt>
                <c:pt idx="697">
                  <c:v>1361.0743</c:v>
                </c:pt>
                <c:pt idx="698">
                  <c:v>1361.1115</c:v>
                </c:pt>
                <c:pt idx="699">
                  <c:v>1361.0838000000001</c:v>
                </c:pt>
                <c:pt idx="700">
                  <c:v>1360.9929999999999</c:v>
                </c:pt>
                <c:pt idx="701">
                  <c:v>1361.0044</c:v>
                </c:pt>
                <c:pt idx="702">
                  <c:v>1361.0377000000001</c:v>
                </c:pt>
                <c:pt idx="703">
                  <c:v>1361.0367000000001</c:v>
                </c:pt>
                <c:pt idx="704">
                  <c:v>1360.9672</c:v>
                </c:pt>
                <c:pt idx="705">
                  <c:v>1360.8134</c:v>
                </c:pt>
                <c:pt idx="706">
                  <c:v>1360.809</c:v>
                </c:pt>
                <c:pt idx="707">
                  <c:v>1360.8612000000001</c:v>
                </c:pt>
                <c:pt idx="708">
                  <c:v>1360.8607</c:v>
                </c:pt>
                <c:pt idx="709">
                  <c:v>1360.8126999999999</c:v>
                </c:pt>
                <c:pt idx="710">
                  <c:v>1360.8363999999999</c:v>
                </c:pt>
                <c:pt idx="711">
                  <c:v>1360.9386999999999</c:v>
                </c:pt>
                <c:pt idx="712">
                  <c:v>1361.0816</c:v>
                </c:pt>
                <c:pt idx="713">
                  <c:v>1361.1474000000001</c:v>
                </c:pt>
                <c:pt idx="714">
                  <c:v>1361.1187</c:v>
                </c:pt>
                <c:pt idx="715">
                  <c:v>1361.0498</c:v>
                </c:pt>
                <c:pt idx="716">
                  <c:v>1360.9368999999999</c:v>
                </c:pt>
                <c:pt idx="717">
                  <c:v>1360.7627</c:v>
                </c:pt>
                <c:pt idx="718">
                  <c:v>1360.6315</c:v>
                </c:pt>
                <c:pt idx="719">
                  <c:v>1360.5827999999999</c:v>
                </c:pt>
                <c:pt idx="720">
                  <c:v>1360.6270999999999</c:v>
                </c:pt>
                <c:pt idx="721">
                  <c:v>1360.6523</c:v>
                </c:pt>
                <c:pt idx="722">
                  <c:v>1360.6721</c:v>
                </c:pt>
                <c:pt idx="723">
                  <c:v>1360.6196</c:v>
                </c:pt>
                <c:pt idx="724">
                  <c:v>1360.6984</c:v>
                </c:pt>
                <c:pt idx="725">
                  <c:v>1360.8235999999999</c:v>
                </c:pt>
                <c:pt idx="726">
                  <c:v>1360.876</c:v>
                </c:pt>
                <c:pt idx="727">
                  <c:v>1360.905</c:v>
                </c:pt>
                <c:pt idx="728">
                  <c:v>1360.9851000000001</c:v>
                </c:pt>
                <c:pt idx="729">
                  <c:v>1360.9468999999999</c:v>
                </c:pt>
                <c:pt idx="730">
                  <c:v>1360.9192</c:v>
                </c:pt>
                <c:pt idx="731">
                  <c:v>1360.903</c:v>
                </c:pt>
                <c:pt idx="732">
                  <c:v>1360.8594000000001</c:v>
                </c:pt>
                <c:pt idx="733">
                  <c:v>1360.8018999999999</c:v>
                </c:pt>
                <c:pt idx="734">
                  <c:v>1360.7406000000001</c:v>
                </c:pt>
                <c:pt idx="735">
                  <c:v>1360.693</c:v>
                </c:pt>
                <c:pt idx="736">
                  <c:v>1360.6817000000001</c:v>
                </c:pt>
                <c:pt idx="737">
                  <c:v>1360.7170000000001</c:v>
                </c:pt>
                <c:pt idx="738">
                  <c:v>1360.7745</c:v>
                </c:pt>
                <c:pt idx="739">
                  <c:v>1360.8172999999999</c:v>
                </c:pt>
                <c:pt idx="740">
                  <c:v>1360.8742</c:v>
                </c:pt>
                <c:pt idx="741">
                  <c:v>1360.9308000000001</c:v>
                </c:pt>
                <c:pt idx="742">
                  <c:v>1360.9711</c:v>
                </c:pt>
                <c:pt idx="743">
                  <c:v>1360.9179999999999</c:v>
                </c:pt>
                <c:pt idx="744">
                  <c:v>1360.8978</c:v>
                </c:pt>
                <c:pt idx="745">
                  <c:v>1360.7747999999999</c:v>
                </c:pt>
                <c:pt idx="746">
                  <c:v>1360.6484</c:v>
                </c:pt>
                <c:pt idx="747">
                  <c:v>1360.5631000000001</c:v>
                </c:pt>
                <c:pt idx="748">
                  <c:v>1360.5811000000001</c:v>
                </c:pt>
                <c:pt idx="749">
                  <c:v>1360.6493</c:v>
                </c:pt>
                <c:pt idx="750">
                  <c:v>1360.7234000000001</c:v>
                </c:pt>
                <c:pt idx="751">
                  <c:v>1360.7969000000001</c:v>
                </c:pt>
                <c:pt idx="752">
                  <c:v>1360.8639000000001</c:v>
                </c:pt>
                <c:pt idx="753">
                  <c:v>1360.9002</c:v>
                </c:pt>
                <c:pt idx="754">
                  <c:v>1360.9256</c:v>
                </c:pt>
                <c:pt idx="755">
                  <c:v>1360.9403</c:v>
                </c:pt>
                <c:pt idx="756">
                  <c:v>1360.8732</c:v>
                </c:pt>
                <c:pt idx="757">
                  <c:v>1360.8403000000001</c:v>
                </c:pt>
                <c:pt idx="758">
                  <c:v>1360.7583999999999</c:v>
                </c:pt>
                <c:pt idx="759">
                  <c:v>1360.7140999999999</c:v>
                </c:pt>
                <c:pt idx="760">
                  <c:v>1360.7817</c:v>
                </c:pt>
                <c:pt idx="761">
                  <c:v>1360.7686000000001</c:v>
                </c:pt>
                <c:pt idx="762">
                  <c:v>1360.7811999999999</c:v>
                </c:pt>
                <c:pt idx="763">
                  <c:v>1360.7999</c:v>
                </c:pt>
                <c:pt idx="764">
                  <c:v>1360.7808</c:v>
                </c:pt>
                <c:pt idx="765">
                  <c:v>1360.7547999999999</c:v>
                </c:pt>
                <c:pt idx="766">
                  <c:v>1360.768</c:v>
                </c:pt>
                <c:pt idx="767">
                  <c:v>1360.7655999999999</c:v>
                </c:pt>
                <c:pt idx="768">
                  <c:v>1360.8044</c:v>
                </c:pt>
                <c:pt idx="769">
                  <c:v>1360.7773999999999</c:v>
                </c:pt>
                <c:pt idx="770">
                  <c:v>1360.8885</c:v>
                </c:pt>
                <c:pt idx="771">
                  <c:v>1361.0365999999999</c:v>
                </c:pt>
                <c:pt idx="772">
                  <c:v>1361.0757000000001</c:v>
                </c:pt>
                <c:pt idx="773">
                  <c:v>1361.0515</c:v>
                </c:pt>
                <c:pt idx="774">
                  <c:v>1361.0399</c:v>
                </c:pt>
                <c:pt idx="775">
                  <c:v>1361.0492999999999</c:v>
                </c:pt>
                <c:pt idx="776">
                  <c:v>1360.9948999999999</c:v>
                </c:pt>
                <c:pt idx="777">
                  <c:v>1360.9880000000001</c:v>
                </c:pt>
                <c:pt idx="778">
                  <c:v>1361.0124000000001</c:v>
                </c:pt>
                <c:pt idx="779">
                  <c:v>1360.9791</c:v>
                </c:pt>
                <c:pt idx="780">
                  <c:v>1360.9517000000001</c:v>
                </c:pt>
                <c:pt idx="781">
                  <c:v>1360.9184</c:v>
                </c:pt>
                <c:pt idx="782">
                  <c:v>1360.8959</c:v>
                </c:pt>
                <c:pt idx="783">
                  <c:v>1360.8252</c:v>
                </c:pt>
                <c:pt idx="784">
                  <c:v>1360.7813000000001</c:v>
                </c:pt>
                <c:pt idx="785">
                  <c:v>1360.7913000000001</c:v>
                </c:pt>
                <c:pt idx="786">
                  <c:v>1360.8208</c:v>
                </c:pt>
                <c:pt idx="787">
                  <c:v>1360.7876000000001</c:v>
                </c:pt>
                <c:pt idx="788">
                  <c:v>1360.7952</c:v>
                </c:pt>
                <c:pt idx="789">
                  <c:v>1360.7466999999999</c:v>
                </c:pt>
                <c:pt idx="790">
                  <c:v>1360.7199000000001</c:v>
                </c:pt>
                <c:pt idx="791">
                  <c:v>1360.6812</c:v>
                </c:pt>
                <c:pt idx="792">
                  <c:v>1360.471</c:v>
                </c:pt>
                <c:pt idx="793">
                  <c:v>1360.1059</c:v>
                </c:pt>
                <c:pt idx="794">
                  <c:v>1359.9082000000001</c:v>
                </c:pt>
                <c:pt idx="795">
                  <c:v>1359.7612999999999</c:v>
                </c:pt>
                <c:pt idx="796">
                  <c:v>1359.7920999999999</c:v>
                </c:pt>
                <c:pt idx="797">
                  <c:v>1360.0803000000001</c:v>
                </c:pt>
                <c:pt idx="798">
                  <c:v>1360.491</c:v>
                </c:pt>
                <c:pt idx="799">
                  <c:v>1360.7492</c:v>
                </c:pt>
                <c:pt idx="800">
                  <c:v>1360.8552999999999</c:v>
                </c:pt>
                <c:pt idx="801">
                  <c:v>1360.9726000000001</c:v>
                </c:pt>
                <c:pt idx="802">
                  <c:v>1360.9719</c:v>
                </c:pt>
                <c:pt idx="803">
                  <c:v>1360.8556000000001</c:v>
                </c:pt>
                <c:pt idx="804">
                  <c:v>1360.6613</c:v>
                </c:pt>
                <c:pt idx="805">
                  <c:v>1360.5183</c:v>
                </c:pt>
                <c:pt idx="806">
                  <c:v>1360.3631</c:v>
                </c:pt>
                <c:pt idx="807">
                  <c:v>1360.4115999999999</c:v>
                </c:pt>
                <c:pt idx="808">
                  <c:v>1360.5026</c:v>
                </c:pt>
                <c:pt idx="809">
                  <c:v>1360.5324000000001</c:v>
                </c:pt>
                <c:pt idx="810">
                  <c:v>1360.5029</c:v>
                </c:pt>
                <c:pt idx="811">
                  <c:v>1360.5260000000001</c:v>
                </c:pt>
                <c:pt idx="812">
                  <c:v>1360.6606999999999</c:v>
                </c:pt>
                <c:pt idx="813">
                  <c:v>1360.7881</c:v>
                </c:pt>
                <c:pt idx="814">
                  <c:v>1360.8312000000001</c:v>
                </c:pt>
                <c:pt idx="815">
                  <c:v>1360.8308</c:v>
                </c:pt>
                <c:pt idx="816">
                  <c:v>1360.8344</c:v>
                </c:pt>
                <c:pt idx="817">
                  <c:v>1360.8951999999999</c:v>
                </c:pt>
                <c:pt idx="818">
                  <c:v>1360.9302</c:v>
                </c:pt>
                <c:pt idx="819">
                  <c:v>1360.8876</c:v>
                </c:pt>
                <c:pt idx="820">
                  <c:v>1360.8124</c:v>
                </c:pt>
                <c:pt idx="821">
                  <c:v>1360.7257999999999</c:v>
                </c:pt>
                <c:pt idx="822">
                  <c:v>1360.5693000000001</c:v>
                </c:pt>
                <c:pt idx="823">
                  <c:v>1360.5951</c:v>
                </c:pt>
                <c:pt idx="824">
                  <c:v>1360.8228999999999</c:v>
                </c:pt>
                <c:pt idx="825">
                  <c:v>1361.0464999999999</c:v>
                </c:pt>
                <c:pt idx="826">
                  <c:v>1361.2366999999999</c:v>
                </c:pt>
                <c:pt idx="827">
                  <c:v>1361.2353000000001</c:v>
                </c:pt>
                <c:pt idx="828">
                  <c:v>1361.1052999999999</c:v>
                </c:pt>
                <c:pt idx="829">
                  <c:v>1360.8809000000001</c:v>
                </c:pt>
                <c:pt idx="830">
                  <c:v>1360.7958000000001</c:v>
                </c:pt>
                <c:pt idx="831">
                  <c:v>1360.7717</c:v>
                </c:pt>
                <c:pt idx="832">
                  <c:v>1360.6785</c:v>
                </c:pt>
                <c:pt idx="833">
                  <c:v>1360.5630000000001</c:v>
                </c:pt>
                <c:pt idx="834">
                  <c:v>1360.3145</c:v>
                </c:pt>
                <c:pt idx="835">
                  <c:v>1360.1077</c:v>
                </c:pt>
                <c:pt idx="836">
                  <c:v>1360.0371</c:v>
                </c:pt>
                <c:pt idx="837">
                  <c:v>1360.048</c:v>
                </c:pt>
                <c:pt idx="838">
                  <c:v>1360.1893</c:v>
                </c:pt>
                <c:pt idx="839">
                  <c:v>1360.3777</c:v>
                </c:pt>
                <c:pt idx="840">
                  <c:v>1360.5248999999999</c:v>
                </c:pt>
                <c:pt idx="841">
                  <c:v>1360.5118</c:v>
                </c:pt>
                <c:pt idx="842">
                  <c:v>1360.4195999999999</c:v>
                </c:pt>
                <c:pt idx="843">
                  <c:v>1360.3965000000001</c:v>
                </c:pt>
                <c:pt idx="844">
                  <c:v>1360.4365</c:v>
                </c:pt>
                <c:pt idx="845">
                  <c:v>1360.6077</c:v>
                </c:pt>
                <c:pt idx="846">
                  <c:v>1360.7159999999999</c:v>
                </c:pt>
                <c:pt idx="847">
                  <c:v>1360.7684999999999</c:v>
                </c:pt>
                <c:pt idx="848">
                  <c:v>1360.8295000000001</c:v>
                </c:pt>
                <c:pt idx="849">
                  <c:v>1360.8276000000001</c:v>
                </c:pt>
                <c:pt idx="850">
                  <c:v>1360.8756000000001</c:v>
                </c:pt>
                <c:pt idx="851">
                  <c:v>1360.9218000000001</c:v>
                </c:pt>
                <c:pt idx="852">
                  <c:v>1361.0515</c:v>
                </c:pt>
                <c:pt idx="853">
                  <c:v>1361.0978</c:v>
                </c:pt>
                <c:pt idx="854">
                  <c:v>1361.1229000000001</c:v>
                </c:pt>
                <c:pt idx="855">
                  <c:v>1361.1412</c:v>
                </c:pt>
                <c:pt idx="856">
                  <c:v>1360.9517000000001</c:v>
                </c:pt>
                <c:pt idx="857">
                  <c:v>1360.7003999999999</c:v>
                </c:pt>
                <c:pt idx="858">
                  <c:v>1360.4277</c:v>
                </c:pt>
                <c:pt idx="859">
                  <c:v>1360.2760000000001</c:v>
                </c:pt>
                <c:pt idx="860">
                  <c:v>1360.3539000000001</c:v>
                </c:pt>
                <c:pt idx="861">
                  <c:v>1360.3884</c:v>
                </c:pt>
                <c:pt idx="862">
                  <c:v>1360.307</c:v>
                </c:pt>
                <c:pt idx="863">
                  <c:v>1360.2916</c:v>
                </c:pt>
                <c:pt idx="864">
                  <c:v>1360.4848999999999</c:v>
                </c:pt>
                <c:pt idx="865">
                  <c:v>1360.6425999999999</c:v>
                </c:pt>
                <c:pt idx="866">
                  <c:v>1360.6746000000001</c:v>
                </c:pt>
                <c:pt idx="867">
                  <c:v>1360.6536000000001</c:v>
                </c:pt>
                <c:pt idx="868">
                  <c:v>1360.7029</c:v>
                </c:pt>
                <c:pt idx="869">
                  <c:v>1360.7789</c:v>
                </c:pt>
                <c:pt idx="870">
                  <c:v>1360.8218999999999</c:v>
                </c:pt>
                <c:pt idx="871">
                  <c:v>1360.8090999999999</c:v>
                </c:pt>
                <c:pt idx="872">
                  <c:v>1360.8190999999999</c:v>
                </c:pt>
                <c:pt idx="873">
                  <c:v>1360.7916</c:v>
                </c:pt>
                <c:pt idx="874">
                  <c:v>1360.7194999999999</c:v>
                </c:pt>
                <c:pt idx="875">
                  <c:v>1360.7176999999999</c:v>
                </c:pt>
                <c:pt idx="876">
                  <c:v>1360.7037</c:v>
                </c:pt>
                <c:pt idx="877">
                  <c:v>1360.7873</c:v>
                </c:pt>
                <c:pt idx="878">
                  <c:v>1360.8444</c:v>
                </c:pt>
                <c:pt idx="879">
                  <c:v>1360.9129</c:v>
                </c:pt>
                <c:pt idx="880">
                  <c:v>1360.9249</c:v>
                </c:pt>
                <c:pt idx="881">
                  <c:v>1360.933</c:v>
                </c:pt>
                <c:pt idx="882">
                  <c:v>1360.9337</c:v>
                </c:pt>
                <c:pt idx="883">
                  <c:v>1360.9517000000001</c:v>
                </c:pt>
                <c:pt idx="884">
                  <c:v>1361.0206000000001</c:v>
                </c:pt>
                <c:pt idx="885">
                  <c:v>1361.0754999999999</c:v>
                </c:pt>
                <c:pt idx="886">
                  <c:v>1361.0074999999999</c:v>
                </c:pt>
                <c:pt idx="887">
                  <c:v>1360.9761000000001</c:v>
                </c:pt>
                <c:pt idx="888">
                  <c:v>1361.0017</c:v>
                </c:pt>
                <c:pt idx="889">
                  <c:v>1360.9205999999999</c:v>
                </c:pt>
                <c:pt idx="890">
                  <c:v>1360.8552999999999</c:v>
                </c:pt>
                <c:pt idx="891">
                  <c:v>1360.8191999999999</c:v>
                </c:pt>
                <c:pt idx="892">
                  <c:v>1360.6550999999999</c:v>
                </c:pt>
                <c:pt idx="893">
                  <c:v>1360.6197</c:v>
                </c:pt>
                <c:pt idx="894">
                  <c:v>1360.6654000000001</c:v>
                </c:pt>
                <c:pt idx="895">
                  <c:v>1360.7272</c:v>
                </c:pt>
                <c:pt idx="896">
                  <c:v>1360.7757999999999</c:v>
                </c:pt>
                <c:pt idx="897">
                  <c:v>1360.7587000000001</c:v>
                </c:pt>
                <c:pt idx="898">
                  <c:v>1360.7697000000001</c:v>
                </c:pt>
                <c:pt idx="899">
                  <c:v>1360.7506000000001</c:v>
                </c:pt>
                <c:pt idx="900">
                  <c:v>1360.6676</c:v>
                </c:pt>
                <c:pt idx="901">
                  <c:v>1360.5813000000001</c:v>
                </c:pt>
                <c:pt idx="902">
                  <c:v>1360.5571</c:v>
                </c:pt>
                <c:pt idx="903">
                  <c:v>1360.5800999999999</c:v>
                </c:pt>
                <c:pt idx="904">
                  <c:v>1360.6812</c:v>
                </c:pt>
                <c:pt idx="905">
                  <c:v>1360.7755</c:v>
                </c:pt>
                <c:pt idx="906">
                  <c:v>1360.6370999999999</c:v>
                </c:pt>
                <c:pt idx="907">
                  <c:v>1360.5567000000001</c:v>
                </c:pt>
                <c:pt idx="908">
                  <c:v>1360.6718000000001</c:v>
                </c:pt>
                <c:pt idx="909">
                  <c:v>1360.6475</c:v>
                </c:pt>
                <c:pt idx="910">
                  <c:v>1360.6986999999999</c:v>
                </c:pt>
                <c:pt idx="911">
                  <c:v>1360.8416999999999</c:v>
                </c:pt>
                <c:pt idx="912">
                  <c:v>1361.0279</c:v>
                </c:pt>
                <c:pt idx="913">
                  <c:v>1361.1419000000001</c:v>
                </c:pt>
                <c:pt idx="914">
                  <c:v>1361.1978999999999</c:v>
                </c:pt>
                <c:pt idx="915">
                  <c:v>1361.2535</c:v>
                </c:pt>
                <c:pt idx="916">
                  <c:v>1361.193</c:v>
                </c:pt>
                <c:pt idx="917">
                  <c:v>1361.0527999999999</c:v>
                </c:pt>
                <c:pt idx="918">
                  <c:v>1360.9775999999999</c:v>
                </c:pt>
                <c:pt idx="919">
                  <c:v>1360.9190000000001</c:v>
                </c:pt>
                <c:pt idx="920">
                  <c:v>1360.8607999999999</c:v>
                </c:pt>
                <c:pt idx="921">
                  <c:v>1360.8202000000001</c:v>
                </c:pt>
                <c:pt idx="922">
                  <c:v>1360.7904000000001</c:v>
                </c:pt>
                <c:pt idx="923">
                  <c:v>1360.7959000000001</c:v>
                </c:pt>
                <c:pt idx="924">
                  <c:v>1360.7231999999999</c:v>
                </c:pt>
                <c:pt idx="925">
                  <c:v>1360.7356</c:v>
                </c:pt>
                <c:pt idx="926">
                  <c:v>1360.6817000000001</c:v>
                </c:pt>
                <c:pt idx="927">
                  <c:v>1360.4812999999999</c:v>
                </c:pt>
                <c:pt idx="928">
                  <c:v>1360.2399</c:v>
                </c:pt>
                <c:pt idx="929">
                  <c:v>1360.0202999999999</c:v>
                </c:pt>
                <c:pt idx="930">
                  <c:v>1359.8831</c:v>
                </c:pt>
                <c:pt idx="931">
                  <c:v>1359.7847999999999</c:v>
                </c:pt>
                <c:pt idx="932">
                  <c:v>1359.9375</c:v>
                </c:pt>
                <c:pt idx="933">
                  <c:v>1360.1918000000001</c:v>
                </c:pt>
                <c:pt idx="934">
                  <c:v>1360.5757000000001</c:v>
                </c:pt>
                <c:pt idx="935">
                  <c:v>1360.9716000000001</c:v>
                </c:pt>
                <c:pt idx="936">
                  <c:v>1361.1606999999999</c:v>
                </c:pt>
                <c:pt idx="937">
                  <c:v>1361.0898999999999</c:v>
                </c:pt>
                <c:pt idx="938">
                  <c:v>1360.8968</c:v>
                </c:pt>
                <c:pt idx="939">
                  <c:v>1360.7983999999999</c:v>
                </c:pt>
                <c:pt idx="940">
                  <c:v>1360.7819</c:v>
                </c:pt>
                <c:pt idx="941">
                  <c:v>1360.7605000000001</c:v>
                </c:pt>
                <c:pt idx="942">
                  <c:v>1360.8041000000001</c:v>
                </c:pt>
                <c:pt idx="943">
                  <c:v>1360.7846</c:v>
                </c:pt>
                <c:pt idx="944">
                  <c:v>1360.8</c:v>
                </c:pt>
                <c:pt idx="945">
                  <c:v>1360.7832000000001</c:v>
                </c:pt>
                <c:pt idx="946">
                  <c:v>1360.7911999999999</c:v>
                </c:pt>
                <c:pt idx="947">
                  <c:v>1360.7579000000001</c:v>
                </c:pt>
                <c:pt idx="948">
                  <c:v>1360.7473</c:v>
                </c:pt>
                <c:pt idx="949">
                  <c:v>1360.6956</c:v>
                </c:pt>
                <c:pt idx="950">
                  <c:v>1360.6678999999999</c:v>
                </c:pt>
                <c:pt idx="951">
                  <c:v>1360.6604</c:v>
                </c:pt>
                <c:pt idx="952">
                  <c:v>1360.6771000000001</c:v>
                </c:pt>
                <c:pt idx="953">
                  <c:v>1360.7304999999999</c:v>
                </c:pt>
                <c:pt idx="954">
                  <c:v>1360.807</c:v>
                </c:pt>
                <c:pt idx="955">
                  <c:v>1360.8430000000001</c:v>
                </c:pt>
                <c:pt idx="956">
                  <c:v>1360.8805</c:v>
                </c:pt>
                <c:pt idx="957">
                  <c:v>1360.8797999999999</c:v>
                </c:pt>
                <c:pt idx="958">
                  <c:v>1360.8852999999999</c:v>
                </c:pt>
                <c:pt idx="959">
                  <c:v>1360.9104</c:v>
                </c:pt>
                <c:pt idx="960">
                  <c:v>1360.9431999999999</c:v>
                </c:pt>
                <c:pt idx="961">
                  <c:v>1360.9803999999999</c:v>
                </c:pt>
                <c:pt idx="962">
                  <c:v>1361.0054</c:v>
                </c:pt>
                <c:pt idx="963">
                  <c:v>1360.9917</c:v>
                </c:pt>
                <c:pt idx="964">
                  <c:v>1360.9051999999999</c:v>
                </c:pt>
                <c:pt idx="965">
                  <c:v>1360.8177000000001</c:v>
                </c:pt>
                <c:pt idx="966">
                  <c:v>1360.8405</c:v>
                </c:pt>
                <c:pt idx="967">
                  <c:v>1360.8400999999999</c:v>
                </c:pt>
                <c:pt idx="968">
                  <c:v>1360.8471</c:v>
                </c:pt>
                <c:pt idx="969">
                  <c:v>1360.8463999999999</c:v>
                </c:pt>
                <c:pt idx="970">
                  <c:v>1360.8356000000001</c:v>
                </c:pt>
                <c:pt idx="971">
                  <c:v>1360.8185000000001</c:v>
                </c:pt>
                <c:pt idx="972">
                  <c:v>1360.7671</c:v>
                </c:pt>
                <c:pt idx="973">
                  <c:v>1360.7578000000001</c:v>
                </c:pt>
                <c:pt idx="974">
                  <c:v>1360.7125000000001</c:v>
                </c:pt>
                <c:pt idx="975">
                  <c:v>1360.6747</c:v>
                </c:pt>
                <c:pt idx="976">
                  <c:v>1360.693</c:v>
                </c:pt>
                <c:pt idx="977">
                  <c:v>1360.6771000000001</c:v>
                </c:pt>
                <c:pt idx="978">
                  <c:v>1360.6722</c:v>
                </c:pt>
                <c:pt idx="979">
                  <c:v>1360.6848</c:v>
                </c:pt>
                <c:pt idx="980">
                  <c:v>1360.7619999999999</c:v>
                </c:pt>
                <c:pt idx="981">
                  <c:v>1360.8295000000001</c:v>
                </c:pt>
                <c:pt idx="982">
                  <c:v>1360.8596</c:v>
                </c:pt>
                <c:pt idx="983">
                  <c:v>1360.8652</c:v>
                </c:pt>
                <c:pt idx="984">
                  <c:v>1360.8453</c:v>
                </c:pt>
                <c:pt idx="985">
                  <c:v>1360.857</c:v>
                </c:pt>
                <c:pt idx="986">
                  <c:v>1360.8922</c:v>
                </c:pt>
                <c:pt idx="987">
                  <c:v>1360.8928000000001</c:v>
                </c:pt>
                <c:pt idx="988">
                  <c:v>1360.9157</c:v>
                </c:pt>
                <c:pt idx="989">
                  <c:v>1360.9178999999999</c:v>
                </c:pt>
                <c:pt idx="990">
                  <c:v>1360.8769</c:v>
                </c:pt>
                <c:pt idx="991">
                  <c:v>1360.8096</c:v>
                </c:pt>
                <c:pt idx="992">
                  <c:v>1360.7075</c:v>
                </c:pt>
                <c:pt idx="993">
                  <c:v>1360.5307</c:v>
                </c:pt>
                <c:pt idx="994">
                  <c:v>1360.3483000000001</c:v>
                </c:pt>
                <c:pt idx="995">
                  <c:v>1360.1989000000001</c:v>
                </c:pt>
                <c:pt idx="996">
                  <c:v>1360.0978</c:v>
                </c:pt>
                <c:pt idx="997">
                  <c:v>1360.0324000000001</c:v>
                </c:pt>
                <c:pt idx="998">
                  <c:v>1360.0610999999999</c:v>
                </c:pt>
                <c:pt idx="999">
                  <c:v>1360.1980000000001</c:v>
                </c:pt>
                <c:pt idx="1000">
                  <c:v>1360.3398</c:v>
                </c:pt>
                <c:pt idx="1001">
                  <c:v>1360.5210999999999</c:v>
                </c:pt>
                <c:pt idx="1002">
                  <c:v>1360.6449</c:v>
                </c:pt>
                <c:pt idx="1003">
                  <c:v>1360.7008000000001</c:v>
                </c:pt>
                <c:pt idx="1004">
                  <c:v>1360.6723</c:v>
                </c:pt>
                <c:pt idx="1005">
                  <c:v>1360.6392000000001</c:v>
                </c:pt>
                <c:pt idx="1006">
                  <c:v>1360.6858</c:v>
                </c:pt>
                <c:pt idx="1007">
                  <c:v>1360.8107</c:v>
                </c:pt>
                <c:pt idx="1008">
                  <c:v>1360.9576999999999</c:v>
                </c:pt>
                <c:pt idx="1009">
                  <c:v>1360.9121</c:v>
                </c:pt>
                <c:pt idx="1010">
                  <c:v>1360.6329000000001</c:v>
                </c:pt>
                <c:pt idx="1011">
                  <c:v>1360.3417999999999</c:v>
                </c:pt>
                <c:pt idx="1012">
                  <c:v>1360.4103</c:v>
                </c:pt>
                <c:pt idx="1013">
                  <c:v>1360.5509</c:v>
                </c:pt>
                <c:pt idx="1014">
                  <c:v>1360.671</c:v>
                </c:pt>
                <c:pt idx="1015">
                  <c:v>1360.8272999999999</c:v>
                </c:pt>
                <c:pt idx="1016">
                  <c:v>1360.91</c:v>
                </c:pt>
                <c:pt idx="1017">
                  <c:v>1360.9146000000001</c:v>
                </c:pt>
                <c:pt idx="1018">
                  <c:v>1360.8896</c:v>
                </c:pt>
                <c:pt idx="1019">
                  <c:v>1360.8327999999999</c:v>
                </c:pt>
                <c:pt idx="1020">
                  <c:v>1360.7772</c:v>
                </c:pt>
                <c:pt idx="1021">
                  <c:v>1360.7475999999999</c:v>
                </c:pt>
                <c:pt idx="1022">
                  <c:v>1360.6575</c:v>
                </c:pt>
                <c:pt idx="1023">
                  <c:v>1360.5893000000001</c:v>
                </c:pt>
                <c:pt idx="1024">
                  <c:v>1360.5791999999999</c:v>
                </c:pt>
                <c:pt idx="1025">
                  <c:v>1360.5981999999999</c:v>
                </c:pt>
                <c:pt idx="1026">
                  <c:v>1360.6277</c:v>
                </c:pt>
                <c:pt idx="1027">
                  <c:v>1360.6622</c:v>
                </c:pt>
                <c:pt idx="1028">
                  <c:v>1360.5637999999999</c:v>
                </c:pt>
                <c:pt idx="1029">
                  <c:v>1360.6144999999999</c:v>
                </c:pt>
                <c:pt idx="1030">
                  <c:v>1360.6197999999999</c:v>
                </c:pt>
                <c:pt idx="1031">
                  <c:v>1360.6516999999999</c:v>
                </c:pt>
                <c:pt idx="1032">
                  <c:v>1360.5889</c:v>
                </c:pt>
                <c:pt idx="1033">
                  <c:v>1360.6729</c:v>
                </c:pt>
                <c:pt idx="1034">
                  <c:v>1360.7937999999999</c:v>
                </c:pt>
                <c:pt idx="1035">
                  <c:v>1360.8985</c:v>
                </c:pt>
                <c:pt idx="1036">
                  <c:v>1360.9554000000001</c:v>
                </c:pt>
                <c:pt idx="1037">
                  <c:v>1360.9023</c:v>
                </c:pt>
                <c:pt idx="1038">
                  <c:v>1360.8230000000001</c:v>
                </c:pt>
                <c:pt idx="1039">
                  <c:v>1360.8034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'TSI versus OLR  2003-2006'!$G$2</c:f>
              <c:strCache>
                <c:ptCount val="1"/>
                <c:pt idx="0">
                  <c:v>Flux brut mesuré (W/m²)</c:v>
                </c:pt>
              </c:strCache>
            </c:strRef>
          </c:tx>
          <c:spPr>
            <a:ln w="38160">
              <a:solidFill>
                <a:srgbClr val="00B0F0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</c:dLbls>
          <c:xVal>
            <c:numRef>
              <c:f>'TSI versus OLR  2003-2006'!$E$3:$E$1488</c:f>
              <c:numCache>
                <c:formatCode>General</c:formatCode>
                <c:ptCount val="1486"/>
                <c:pt idx="0">
                  <c:v>2003.1588783217703</c:v>
                </c:pt>
                <c:pt idx="1">
                  <c:v>2003.1604952059188</c:v>
                </c:pt>
                <c:pt idx="2">
                  <c:v>2003.1632511074849</c:v>
                </c:pt>
                <c:pt idx="3">
                  <c:v>2003.1659710274289</c:v>
                </c:pt>
                <c:pt idx="4">
                  <c:v>2003.168708938184</c:v>
                </c:pt>
                <c:pt idx="5">
                  <c:v>2003.171446848939</c:v>
                </c:pt>
                <c:pt idx="6">
                  <c:v>2003.1741847596941</c:v>
                </c:pt>
                <c:pt idx="7">
                  <c:v>2003.1769226704491</c:v>
                </c:pt>
                <c:pt idx="8">
                  <c:v>2003.1785191626377</c:v>
                </c:pt>
                <c:pt idx="9">
                  <c:v>2003.1823984919592</c:v>
                </c:pt>
                <c:pt idx="10">
                  <c:v>2003.1851962315404</c:v>
                </c:pt>
                <c:pt idx="11">
                  <c:v>2003.1872103618971</c:v>
                </c:pt>
                <c:pt idx="12">
                  <c:v>2003.190373631729</c:v>
                </c:pt>
                <c:pt idx="13">
                  <c:v>2003.19298318649</c:v>
                </c:pt>
                <c:pt idx="14">
                  <c:v>2003.1971352254122</c:v>
                </c:pt>
                <c:pt idx="15">
                  <c:v>2003.1989259805823</c:v>
                </c:pt>
                <c:pt idx="16">
                  <c:v>2003.2010137251464</c:v>
                </c:pt>
                <c:pt idx="17">
                  <c:v>2003.204604790797</c:v>
                </c:pt>
                <c:pt idx="18">
                  <c:v>2003.206971257413</c:v>
                </c:pt>
                <c:pt idx="19">
                  <c:v>2003.2092682385928</c:v>
                </c:pt>
                <c:pt idx="20">
                  <c:v>2003.2125173008581</c:v>
                </c:pt>
                <c:pt idx="21">
                  <c:v>2003.2154147825277</c:v>
                </c:pt>
                <c:pt idx="22">
                  <c:v>2003.2174541947534</c:v>
                </c:pt>
                <c:pt idx="23">
                  <c:v>2003.2208888134446</c:v>
                </c:pt>
                <c:pt idx="24">
                  <c:v>2003.2234582851916</c:v>
                </c:pt>
                <c:pt idx="25">
                  <c:v>2003.2262288729116</c:v>
                </c:pt>
                <c:pt idx="26">
                  <c:v>2003.2289610532198</c:v>
                </c:pt>
                <c:pt idx="27">
                  <c:v>2003.2316679160667</c:v>
                </c:pt>
                <c:pt idx="28">
                  <c:v>2003.2344792904432</c:v>
                </c:pt>
                <c:pt idx="29">
                  <c:v>2003.2372171519155</c:v>
                </c:pt>
                <c:pt idx="30">
                  <c:v>2003.2398438980181</c:v>
                </c:pt>
                <c:pt idx="31">
                  <c:v>2003.242694158941</c:v>
                </c:pt>
                <c:pt idx="32">
                  <c:v>2003.2453457187285</c:v>
                </c:pt>
                <c:pt idx="33">
                  <c:v>2003.2480892805315</c:v>
                </c:pt>
                <c:pt idx="34">
                  <c:v>2003.2508313638627</c:v>
                </c:pt>
                <c:pt idx="35">
                  <c:v>2003.2527928222926</c:v>
                </c:pt>
                <c:pt idx="36">
                  <c:v>2003.2576775644638</c:v>
                </c:pt>
                <c:pt idx="37">
                  <c:v>2003.2592027286018</c:v>
                </c:pt>
                <c:pt idx="38">
                  <c:v>2003.2618327054397</c:v>
                </c:pt>
                <c:pt idx="39">
                  <c:v>2003.2645514371297</c:v>
                </c:pt>
                <c:pt idx="40">
                  <c:v>2003.2673072045382</c:v>
                </c:pt>
                <c:pt idx="41">
                  <c:v>2003.270068264329</c:v>
                </c:pt>
                <c:pt idx="42">
                  <c:v>2003.272905238171</c:v>
                </c:pt>
                <c:pt idx="43">
                  <c:v>2003.2752991359148</c:v>
                </c:pt>
                <c:pt idx="44">
                  <c:v>2003.2782703741623</c:v>
                </c:pt>
                <c:pt idx="45">
                  <c:v>2003.2809440343653</c:v>
                </c:pt>
                <c:pt idx="46">
                  <c:v>2003.2837961132618</c:v>
                </c:pt>
                <c:pt idx="47">
                  <c:v>2003.2864424053096</c:v>
                </c:pt>
                <c:pt idx="48">
                  <c:v>2003.289159885775</c:v>
                </c:pt>
                <c:pt idx="49">
                  <c:v>2003.2916459087401</c:v>
                </c:pt>
                <c:pt idx="50">
                  <c:v>2003.2946483372671</c:v>
                </c:pt>
                <c:pt idx="51">
                  <c:v>2003.2978735714951</c:v>
                </c:pt>
                <c:pt idx="52">
                  <c:v>2003.3000957693803</c:v>
                </c:pt>
                <c:pt idx="53">
                  <c:v>2003.3028665651818</c:v>
                </c:pt>
                <c:pt idx="54">
                  <c:v>2003.3063712251051</c:v>
                </c:pt>
                <c:pt idx="55">
                  <c:v>2003.308552411826</c:v>
                </c:pt>
                <c:pt idx="56">
                  <c:v>2003.3112077006481</c:v>
                </c:pt>
                <c:pt idx="57">
                  <c:v>2003.3141269240668</c:v>
                </c:pt>
                <c:pt idx="58">
                  <c:v>2003.3165170873008</c:v>
                </c:pt>
                <c:pt idx="59">
                  <c:v>2003.3192676389899</c:v>
                </c:pt>
                <c:pt idx="60">
                  <c:v>2003.3220659836497</c:v>
                </c:pt>
                <c:pt idx="61">
                  <c:v>2003.3247489253699</c:v>
                </c:pt>
                <c:pt idx="62">
                  <c:v>2003.3275323511543</c:v>
                </c:pt>
                <c:pt idx="63">
                  <c:v>2003.3303582528843</c:v>
                </c:pt>
                <c:pt idx="64">
                  <c:v>2003.3329711123033</c:v>
                </c:pt>
                <c:pt idx="65">
                  <c:v>2003.3354178791051</c:v>
                </c:pt>
                <c:pt idx="66">
                  <c:v>2003.3385049090739</c:v>
                </c:pt>
                <c:pt idx="67">
                  <c:v>2003.3411122023208</c:v>
                </c:pt>
                <c:pt idx="68">
                  <c:v>2003.3438539160343</c:v>
                </c:pt>
                <c:pt idx="69">
                  <c:v>2003.3467072817484</c:v>
                </c:pt>
                <c:pt idx="70">
                  <c:v>2003.3496222997355</c:v>
                </c:pt>
                <c:pt idx="71">
                  <c:v>2003.3521800395347</c:v>
                </c:pt>
                <c:pt idx="72">
                  <c:v>2003.3550385114522</c:v>
                </c:pt>
                <c:pt idx="73">
                  <c:v>2003.357601505304</c:v>
                </c:pt>
                <c:pt idx="74">
                  <c:v>2003.36035340952</c:v>
                </c:pt>
                <c:pt idx="75">
                  <c:v>2003.3632841650196</c:v>
                </c:pt>
                <c:pt idx="76">
                  <c:v>2003.3658533246453</c:v>
                </c:pt>
                <c:pt idx="77">
                  <c:v>2003.368749889114</c:v>
                </c:pt>
                <c:pt idx="78">
                  <c:v>2003.3712759923555</c:v>
                </c:pt>
                <c:pt idx="79">
                  <c:v>2003.3740302320102</c:v>
                </c:pt>
                <c:pt idx="80">
                  <c:v>2003.3767882034372</c:v>
                </c:pt>
                <c:pt idx="81">
                  <c:v>2003.3795560203916</c:v>
                </c:pt>
                <c:pt idx="82">
                  <c:v>2003.382334090822</c:v>
                </c:pt>
                <c:pt idx="83">
                  <c:v>2003.3848558928057</c:v>
                </c:pt>
                <c:pt idx="84">
                  <c:v>2003.3864146867018</c:v>
                </c:pt>
                <c:pt idx="85">
                  <c:v>2003.3904067029534</c:v>
                </c:pt>
                <c:pt idx="86">
                  <c:v>2003.3939445573069</c:v>
                </c:pt>
                <c:pt idx="87">
                  <c:v>2003.3959441329316</c:v>
                </c:pt>
                <c:pt idx="88">
                  <c:v>2003.3986621664535</c:v>
                </c:pt>
                <c:pt idx="89">
                  <c:v>2003.4014083073689</c:v>
                </c:pt>
                <c:pt idx="90">
                  <c:v>2003.4042078758739</c:v>
                </c:pt>
                <c:pt idx="91">
                  <c:v>2003.4071194742119</c:v>
                </c:pt>
                <c:pt idx="92">
                  <c:v>2003.4096376922698</c:v>
                </c:pt>
                <c:pt idx="93">
                  <c:v>2003.4124094299132</c:v>
                </c:pt>
                <c:pt idx="94">
                  <c:v>2003.415075046134</c:v>
                </c:pt>
                <c:pt idx="95">
                  <c:v>2003.4174683798692</c:v>
                </c:pt>
                <c:pt idx="96">
                  <c:v>2003.4206018174254</c:v>
                </c:pt>
                <c:pt idx="97">
                  <c:v>2003.4235725409453</c:v>
                </c:pt>
                <c:pt idx="98">
                  <c:v>2003.4261876618784</c:v>
                </c:pt>
                <c:pt idx="99">
                  <c:v>2003.4288675754697</c:v>
                </c:pt>
                <c:pt idx="100">
                  <c:v>2003.4315417750422</c:v>
                </c:pt>
                <c:pt idx="101">
                  <c:v>2003.4346732276126</c:v>
                </c:pt>
                <c:pt idx="102">
                  <c:v>2003.4370580875157</c:v>
                </c:pt>
                <c:pt idx="103">
                  <c:v>2003.4397276107347</c:v>
                </c:pt>
                <c:pt idx="104">
                  <c:v>2003.4424368665159</c:v>
                </c:pt>
                <c:pt idx="105">
                  <c:v>2003.4456969872035</c:v>
                </c:pt>
                <c:pt idx="106">
                  <c:v>2003.4480044874354</c:v>
                </c:pt>
                <c:pt idx="107">
                  <c:v>2003.4507072680581</c:v>
                </c:pt>
                <c:pt idx="108">
                  <c:v>2003.4534360122871</c:v>
                </c:pt>
                <c:pt idx="109">
                  <c:v>2003.4560287234217</c:v>
                </c:pt>
                <c:pt idx="110">
                  <c:v>2003.4589362751276</c:v>
                </c:pt>
                <c:pt idx="111">
                  <c:v>2003.4616965710402</c:v>
                </c:pt>
                <c:pt idx="112">
                  <c:v>2003.4645555220923</c:v>
                </c:pt>
                <c:pt idx="113">
                  <c:v>2003.4670979953016</c:v>
                </c:pt>
                <c:pt idx="114">
                  <c:v>2003.4695598616809</c:v>
                </c:pt>
                <c:pt idx="115">
                  <c:v>2003.4727716856214</c:v>
                </c:pt>
                <c:pt idx="116">
                  <c:v>2003.4753724653792</c:v>
                </c:pt>
                <c:pt idx="117">
                  <c:v>2003.4780914106259</c:v>
                </c:pt>
                <c:pt idx="118">
                  <c:v>2003.4807056307873</c:v>
                </c:pt>
                <c:pt idx="119">
                  <c:v>2003.4837514962683</c:v>
                </c:pt>
                <c:pt idx="120">
                  <c:v>2003.4863311776853</c:v>
                </c:pt>
                <c:pt idx="121">
                  <c:v>2003.4891104336311</c:v>
                </c:pt>
                <c:pt idx="122">
                  <c:v>2003.4918060381879</c:v>
                </c:pt>
                <c:pt idx="123">
                  <c:v>2003.494504558621</c:v>
                </c:pt>
                <c:pt idx="124">
                  <c:v>2003.4972152271648</c:v>
                </c:pt>
                <c:pt idx="125">
                  <c:v>2003.499977291769</c:v>
                </c:pt>
                <c:pt idx="126">
                  <c:v>2003.5030527075196</c:v>
                </c:pt>
                <c:pt idx="127">
                  <c:v>2003.5055042684025</c:v>
                </c:pt>
                <c:pt idx="128">
                  <c:v>2003.5080492112083</c:v>
                </c:pt>
                <c:pt idx="129">
                  <c:v>2003.5109691985044</c:v>
                </c:pt>
                <c:pt idx="130">
                  <c:v>2003.5136809457836</c:v>
                </c:pt>
                <c:pt idx="131">
                  <c:v>2003.5159892975062</c:v>
                </c:pt>
                <c:pt idx="132">
                  <c:v>2003.5191615148315</c:v>
                </c:pt>
                <c:pt idx="133">
                  <c:v>2003.5221122242247</c:v>
                </c:pt>
                <c:pt idx="134">
                  <c:v>2003.5246187787825</c:v>
                </c:pt>
                <c:pt idx="135">
                  <c:v>2003.5273471314904</c:v>
                </c:pt>
                <c:pt idx="136">
                  <c:v>2003.5301215933541</c:v>
                </c:pt>
                <c:pt idx="137">
                  <c:v>2003.532877097924</c:v>
                </c:pt>
                <c:pt idx="138">
                  <c:v>2003.5355993478306</c:v>
                </c:pt>
                <c:pt idx="139">
                  <c:v>2003.5383101423176</c:v>
                </c:pt>
                <c:pt idx="140">
                  <c:v>2003.5412346143103</c:v>
                </c:pt>
                <c:pt idx="141">
                  <c:v>2003.5438178166805</c:v>
                </c:pt>
                <c:pt idx="142">
                  <c:v>2003.5466335224319</c:v>
                </c:pt>
                <c:pt idx="143">
                  <c:v>2003.5491729894156</c:v>
                </c:pt>
                <c:pt idx="144">
                  <c:v>2003.5519971717385</c:v>
                </c:pt>
                <c:pt idx="145">
                  <c:v>2003.5547294451353</c:v>
                </c:pt>
                <c:pt idx="146">
                  <c:v>2003.5574962791798</c:v>
                </c:pt>
                <c:pt idx="147">
                  <c:v>2003.5604444450528</c:v>
                </c:pt>
                <c:pt idx="148">
                  <c:v>2003.5629862173573</c:v>
                </c:pt>
                <c:pt idx="149">
                  <c:v>2003.5656712015589</c:v>
                </c:pt>
                <c:pt idx="150">
                  <c:v>2003.5683848708532</c:v>
                </c:pt>
                <c:pt idx="151">
                  <c:v>2003.5711966011577</c:v>
                </c:pt>
                <c:pt idx="152">
                  <c:v>2003.5739336220913</c:v>
                </c:pt>
                <c:pt idx="153">
                  <c:v>2003.5769313906949</c:v>
                </c:pt>
                <c:pt idx="154">
                  <c:v>2003.579518743737</c:v>
                </c:pt>
                <c:pt idx="155">
                  <c:v>2003.5822083796493</c:v>
                </c:pt>
                <c:pt idx="156">
                  <c:v>2003.5848486154391</c:v>
                </c:pt>
                <c:pt idx="157">
                  <c:v>2003.5880046407583</c:v>
                </c:pt>
                <c:pt idx="158">
                  <c:v>2003.5903839317498</c:v>
                </c:pt>
                <c:pt idx="159">
                  <c:v>2003.593067500452</c:v>
                </c:pt>
                <c:pt idx="160">
                  <c:v>2003.5957768547978</c:v>
                </c:pt>
                <c:pt idx="161">
                  <c:v>2003.5987109341213</c:v>
                </c:pt>
                <c:pt idx="162">
                  <c:v>2003.6013109445248</c:v>
                </c:pt>
                <c:pt idx="163">
                  <c:v>2003.6040660055523</c:v>
                </c:pt>
                <c:pt idx="164">
                  <c:v>2003.6067450430119</c:v>
                </c:pt>
                <c:pt idx="165">
                  <c:v>2003.6094920710102</c:v>
                </c:pt>
                <c:pt idx="166">
                  <c:v>2003.6122805181221</c:v>
                </c:pt>
                <c:pt idx="167">
                  <c:v>2003.6150085833506</c:v>
                </c:pt>
                <c:pt idx="168">
                  <c:v>2003.6179529544797</c:v>
                </c:pt>
                <c:pt idx="169">
                  <c:v>2003.62042091271</c:v>
                </c:pt>
                <c:pt idx="170">
                  <c:v>2003.6228465181994</c:v>
                </c:pt>
                <c:pt idx="171">
                  <c:v>2003.6260112007922</c:v>
                </c:pt>
                <c:pt idx="172">
                  <c:v>2003.6286923683474</c:v>
                </c:pt>
                <c:pt idx="173">
                  <c:v>2003.6314855137143</c:v>
                </c:pt>
                <c:pt idx="174">
                  <c:v>2003.6341646798564</c:v>
                </c:pt>
                <c:pt idx="175">
                  <c:v>2003.6370028063593</c:v>
                </c:pt>
                <c:pt idx="176">
                  <c:v>2003.6396154932891</c:v>
                </c:pt>
                <c:pt idx="177">
                  <c:v>2003.6423903603636</c:v>
                </c:pt>
                <c:pt idx="178">
                  <c:v>2003.645164348568</c:v>
                </c:pt>
                <c:pt idx="179">
                  <c:v>2003.6478270297503</c:v>
                </c:pt>
                <c:pt idx="180">
                  <c:v>2003.6505630732499</c:v>
                </c:pt>
                <c:pt idx="181">
                  <c:v>2003.6533074865429</c:v>
                </c:pt>
                <c:pt idx="182">
                  <c:v>2003.6562682741851</c:v>
                </c:pt>
                <c:pt idx="183">
                  <c:v>2003.6588230844218</c:v>
                </c:pt>
                <c:pt idx="184">
                  <c:v>2003.6614244144985</c:v>
                </c:pt>
                <c:pt idx="185">
                  <c:v>2003.6642249576998</c:v>
                </c:pt>
                <c:pt idx="186">
                  <c:v>2003.6670163727058</c:v>
                </c:pt>
                <c:pt idx="187">
                  <c:v>2003.6697559809663</c:v>
                </c:pt>
                <c:pt idx="188">
                  <c:v>2003.6724990855373</c:v>
                </c:pt>
                <c:pt idx="189">
                  <c:v>2003.6753769418638</c:v>
                </c:pt>
                <c:pt idx="190">
                  <c:v>2003.6779789810589</c:v>
                </c:pt>
                <c:pt idx="191">
                  <c:v>2003.6806456185213</c:v>
                </c:pt>
                <c:pt idx="192">
                  <c:v>2003.683426944327</c:v>
                </c:pt>
                <c:pt idx="193">
                  <c:v>2003.6861986080457</c:v>
                </c:pt>
                <c:pt idx="194">
                  <c:v>2003.6889490091507</c:v>
                </c:pt>
                <c:pt idx="195">
                  <c:v>2003.6916316962461</c:v>
                </c:pt>
                <c:pt idx="196">
                  <c:v>2003.6944813329246</c:v>
                </c:pt>
                <c:pt idx="197">
                  <c:v>2003.697216587907</c:v>
                </c:pt>
                <c:pt idx="198">
                  <c:v>2003.6999866581618</c:v>
                </c:pt>
                <c:pt idx="199">
                  <c:v>2003.7026387874348</c:v>
                </c:pt>
                <c:pt idx="200">
                  <c:v>2003.705334244145</c:v>
                </c:pt>
                <c:pt idx="201">
                  <c:v>2003.7080309466055</c:v>
                </c:pt>
                <c:pt idx="202">
                  <c:v>2003.7108169022185</c:v>
                </c:pt>
                <c:pt idx="203">
                  <c:v>2003.7137764933932</c:v>
                </c:pt>
                <c:pt idx="204">
                  <c:v>2003.716240834844</c:v>
                </c:pt>
                <c:pt idx="205">
                  <c:v>2003.7191453365167</c:v>
                </c:pt>
                <c:pt idx="206">
                  <c:v>2003.7215743890347</c:v>
                </c:pt>
                <c:pt idx="207">
                  <c:v>2003.7245977160355</c:v>
                </c:pt>
                <c:pt idx="208">
                  <c:v>2003.7272786015847</c:v>
                </c:pt>
                <c:pt idx="209">
                  <c:v>2003.7303124010932</c:v>
                </c:pt>
                <c:pt idx="210">
                  <c:v>2003.7328918032426</c:v>
                </c:pt>
                <c:pt idx="211">
                  <c:v>2003.7354214794577</c:v>
                </c:pt>
                <c:pt idx="212">
                  <c:v>2003.738158713948</c:v>
                </c:pt>
                <c:pt idx="213">
                  <c:v>2003.7412802169529</c:v>
                </c:pt>
                <c:pt idx="214">
                  <c:v>2003.7436695505994</c:v>
                </c:pt>
                <c:pt idx="215">
                  <c:v>2003.7464231906515</c:v>
                </c:pt>
                <c:pt idx="216">
                  <c:v>2003.7491369968402</c:v>
                </c:pt>
                <c:pt idx="217">
                  <c:v>2003.7519525492689</c:v>
                </c:pt>
                <c:pt idx="218">
                  <c:v>2003.7547165194583</c:v>
                </c:pt>
                <c:pt idx="219">
                  <c:v>2003.7573820316393</c:v>
                </c:pt>
                <c:pt idx="220">
                  <c:v>2003.7600794897626</c:v>
                </c:pt>
                <c:pt idx="221">
                  <c:v>2003.7627687998647</c:v>
                </c:pt>
                <c:pt idx="222">
                  <c:v>2003.7655275981415</c:v>
                </c:pt>
                <c:pt idx="223">
                  <c:v>2003.7683203136557</c:v>
                </c:pt>
                <c:pt idx="224">
                  <c:v>2003.7712302829359</c:v>
                </c:pt>
                <c:pt idx="225">
                  <c:v>2003.7738502937782</c:v>
                </c:pt>
                <c:pt idx="226">
                  <c:v>2003.7762179349584</c:v>
                </c:pt>
                <c:pt idx="227">
                  <c:v>2003.7792539850288</c:v>
                </c:pt>
                <c:pt idx="228">
                  <c:v>2003.782041851704</c:v>
                </c:pt>
                <c:pt idx="229">
                  <c:v>2003.7847578920273</c:v>
                </c:pt>
                <c:pt idx="230">
                  <c:v>2003.7874970841258</c:v>
                </c:pt>
                <c:pt idx="231">
                  <c:v>2003.7903602734623</c:v>
                </c:pt>
                <c:pt idx="232">
                  <c:v>2003.7929201214529</c:v>
                </c:pt>
                <c:pt idx="233">
                  <c:v>2003.7956872238128</c:v>
                </c:pt>
                <c:pt idx="234">
                  <c:v>2003.7984684674821</c:v>
                </c:pt>
                <c:pt idx="235">
                  <c:v>2003.801204913455</c:v>
                </c:pt>
                <c:pt idx="236">
                  <c:v>2003.8039196176787</c:v>
                </c:pt>
                <c:pt idx="237">
                  <c:v>2003.8066032082843</c:v>
                </c:pt>
                <c:pt idx="238">
                  <c:v>2003.8094982723787</c:v>
                </c:pt>
                <c:pt idx="239">
                  <c:v>2003.8120873064981</c:v>
                </c:pt>
                <c:pt idx="240">
                  <c:v>2003.814755641466</c:v>
                </c:pt>
                <c:pt idx="241">
                  <c:v>2003.8176107348008</c:v>
                </c:pt>
                <c:pt idx="242">
                  <c:v>2003.8203155907595</c:v>
                </c:pt>
                <c:pt idx="243">
                  <c:v>2003.8230963416036</c:v>
                </c:pt>
                <c:pt idx="244">
                  <c:v>2003.8258729007075</c:v>
                </c:pt>
                <c:pt idx="245">
                  <c:v>2003.828714715175</c:v>
                </c:pt>
                <c:pt idx="246">
                  <c:v>2003.8312948018029</c:v>
                </c:pt>
                <c:pt idx="247">
                  <c:v>2003.8339774396163</c:v>
                </c:pt>
                <c:pt idx="248">
                  <c:v>2003.8367424118806</c:v>
                </c:pt>
                <c:pt idx="249">
                  <c:v>2003.8395389166644</c:v>
                </c:pt>
                <c:pt idx="250">
                  <c:v>2003.8422722879632</c:v>
                </c:pt>
                <c:pt idx="251">
                  <c:v>2003.8449498305235</c:v>
                </c:pt>
                <c:pt idx="252">
                  <c:v>2003.8478014494494</c:v>
                </c:pt>
                <c:pt idx="253">
                  <c:v>2003.8504446175411</c:v>
                </c:pt>
                <c:pt idx="254">
                  <c:v>2003.8532786043234</c:v>
                </c:pt>
                <c:pt idx="255">
                  <c:v>2003.8559479413643</c:v>
                </c:pt>
                <c:pt idx="256">
                  <c:v>2003.858602822238</c:v>
                </c:pt>
                <c:pt idx="257">
                  <c:v>2003.8612288099393</c:v>
                </c:pt>
                <c:pt idx="258">
                  <c:v>2003.864159149276</c:v>
                </c:pt>
                <c:pt idx="259">
                  <c:v>2003.8670207314608</c:v>
                </c:pt>
                <c:pt idx="260">
                  <c:v>2003.8696457992237</c:v>
                </c:pt>
                <c:pt idx="261">
                  <c:v>2003.8724233275479</c:v>
                </c:pt>
                <c:pt idx="262">
                  <c:v>2003.8746764501338</c:v>
                </c:pt>
                <c:pt idx="263">
                  <c:v>2003.8789162144558</c:v>
                </c:pt>
                <c:pt idx="264">
                  <c:v>2003.8805770420704</c:v>
                </c:pt>
                <c:pt idx="265">
                  <c:v>2003.88332194545</c:v>
                </c:pt>
                <c:pt idx="266">
                  <c:v>2003.8862406623557</c:v>
                </c:pt>
                <c:pt idx="267">
                  <c:v>2003.8887649175067</c:v>
                </c:pt>
                <c:pt idx="268">
                  <c:v>2003.8917651803458</c:v>
                </c:pt>
                <c:pt idx="269">
                  <c:v>2003.8942522464567</c:v>
                </c:pt>
                <c:pt idx="270">
                  <c:v>2003.8970925715003</c:v>
                </c:pt>
                <c:pt idx="271">
                  <c:v>2003.8997579358347</c:v>
                </c:pt>
                <c:pt idx="272">
                  <c:v>2003.9024454087976</c:v>
                </c:pt>
                <c:pt idx="273">
                  <c:v>2003.9053066843353</c:v>
                </c:pt>
                <c:pt idx="274">
                  <c:v>2003.9078329189961</c:v>
                </c:pt>
                <c:pt idx="275">
                  <c:v>2003.9104762048182</c:v>
                </c:pt>
                <c:pt idx="276">
                  <c:v>2003.9136020309816</c:v>
                </c:pt>
                <c:pt idx="277">
                  <c:v>2003.9161631959078</c:v>
                </c:pt>
                <c:pt idx="278">
                  <c:v>2003.9188776893134</c:v>
                </c:pt>
                <c:pt idx="279">
                  <c:v>2003.9215813433284</c:v>
                </c:pt>
                <c:pt idx="280">
                  <c:v>2003.9245756731152</c:v>
                </c:pt>
                <c:pt idx="281">
                  <c:v>2003.9268117658976</c:v>
                </c:pt>
                <c:pt idx="282">
                  <c:v>2003.929988982648</c:v>
                </c:pt>
                <c:pt idx="283">
                  <c:v>2003.9325544351414</c:v>
                </c:pt>
                <c:pt idx="284">
                  <c:v>2003.9353089485876</c:v>
                </c:pt>
                <c:pt idx="285">
                  <c:v>2003.938072182279</c:v>
                </c:pt>
                <c:pt idx="286">
                  <c:v>2003.9408319223958</c:v>
                </c:pt>
                <c:pt idx="287">
                  <c:v>2003.9436410352582</c:v>
                </c:pt>
                <c:pt idx="288">
                  <c:v>2003.9461931404385</c:v>
                </c:pt>
                <c:pt idx="289">
                  <c:v>2003.9490406579753</c:v>
                </c:pt>
                <c:pt idx="290">
                  <c:v>2003.9517558057405</c:v>
                </c:pt>
                <c:pt idx="291">
                  <c:v>2003.9545061301824</c:v>
                </c:pt>
                <c:pt idx="292">
                  <c:v>2003.9572178802</c:v>
                </c:pt>
                <c:pt idx="293">
                  <c:v>2003.9600456081171</c:v>
                </c:pt>
                <c:pt idx="294">
                  <c:v>2003.9626854250055</c:v>
                </c:pt>
                <c:pt idx="295">
                  <c:v>2003.9652221212236</c:v>
                </c:pt>
                <c:pt idx="296">
                  <c:v>2003.967960259225</c:v>
                </c:pt>
                <c:pt idx="297">
                  <c:v>2003.9710066120542</c:v>
                </c:pt>
                <c:pt idx="298">
                  <c:v>2003.9737534839915</c:v>
                </c:pt>
                <c:pt idx="299">
                  <c:v>2003.9753437912404</c:v>
                </c:pt>
                <c:pt idx="300">
                  <c:v>2003.9795130981656</c:v>
                </c:pt>
                <c:pt idx="301">
                  <c:v>2003.9819934208008</c:v>
                </c:pt>
                <c:pt idx="302">
                  <c:v>2003.9845334134625</c:v>
                </c:pt>
                <c:pt idx="303">
                  <c:v>2003.9873311968495</c:v>
                </c:pt>
                <c:pt idx="304">
                  <c:v>2003.9900719112266</c:v>
                </c:pt>
                <c:pt idx="305">
                  <c:v>2003.9928062982899</c:v>
                </c:pt>
                <c:pt idx="306">
                  <c:v>2003.9955418188492</c:v>
                </c:pt>
                <c:pt idx="307">
                  <c:v>2003.9983571412931</c:v>
                </c:pt>
                <c:pt idx="308">
                  <c:v>2004.0011978195271</c:v>
                </c:pt>
                <c:pt idx="309">
                  <c:v>2004.0037172641705</c:v>
                </c:pt>
                <c:pt idx="310">
                  <c:v>2004.0065888835343</c:v>
                </c:pt>
                <c:pt idx="311">
                  <c:v>2004.0092554936182</c:v>
                </c:pt>
                <c:pt idx="312">
                  <c:v>2004.0119267471973</c:v>
                </c:pt>
                <c:pt idx="313">
                  <c:v>2004.0147626094476</c:v>
                </c:pt>
                <c:pt idx="314">
                  <c:v>2004.0174732889427</c:v>
                </c:pt>
                <c:pt idx="315">
                  <c:v>2004.0202885292492</c:v>
                </c:pt>
                <c:pt idx="316">
                  <c:v>2004.0229496443453</c:v>
                </c:pt>
                <c:pt idx="317">
                  <c:v>2004.0257795434263</c:v>
                </c:pt>
                <c:pt idx="318">
                  <c:v>2004.0284301777992</c:v>
                </c:pt>
                <c:pt idx="319">
                  <c:v>2004.0311156329226</c:v>
                </c:pt>
                <c:pt idx="320">
                  <c:v>2004.0338535135616</c:v>
                </c:pt>
                <c:pt idx="321">
                  <c:v>2004.0366144720483</c:v>
                </c:pt>
                <c:pt idx="322">
                  <c:v>2004.0395706161944</c:v>
                </c:pt>
                <c:pt idx="323">
                  <c:v>2004.0421406054074</c:v>
                </c:pt>
                <c:pt idx="324">
                  <c:v>2004.0448003844031</c:v>
                </c:pt>
                <c:pt idx="325">
                  <c:v>2004.0478946342428</c:v>
                </c:pt>
                <c:pt idx="326">
                  <c:v>2004.0503085242117</c:v>
                </c:pt>
                <c:pt idx="327">
                  <c:v>2004.0530480640236</c:v>
                </c:pt>
                <c:pt idx="328">
                  <c:v>2004.0558031250512</c:v>
                </c:pt>
                <c:pt idx="329">
                  <c:v>2004.05871831279</c:v>
                </c:pt>
                <c:pt idx="330">
                  <c:v>2004.0611327722445</c:v>
                </c:pt>
                <c:pt idx="331">
                  <c:v>2004.063816447725</c:v>
                </c:pt>
                <c:pt idx="332">
                  <c:v>2004.0669193466256</c:v>
                </c:pt>
                <c:pt idx="333">
                  <c:v>2004.0695072280841</c:v>
                </c:pt>
                <c:pt idx="334">
                  <c:v>2004.0722737719097</c:v>
                </c:pt>
                <c:pt idx="335">
                  <c:v>2004.0749020183875</c:v>
                </c:pt>
                <c:pt idx="336">
                  <c:v>2004.0778227722985</c:v>
                </c:pt>
                <c:pt idx="337">
                  <c:v>2004.080427070272</c:v>
                </c:pt>
                <c:pt idx="338">
                  <c:v>2004.0828033605121</c:v>
                </c:pt>
                <c:pt idx="339">
                  <c:v>2004.0859192453227</c:v>
                </c:pt>
                <c:pt idx="340">
                  <c:v>2004.0886243257892</c:v>
                </c:pt>
                <c:pt idx="341">
                  <c:v>2004.0913459240728</c:v>
                </c:pt>
                <c:pt idx="342">
                  <c:v>2004.0941440195811</c:v>
                </c:pt>
                <c:pt idx="343">
                  <c:v>2004.0970692472383</c:v>
                </c:pt>
                <c:pt idx="344">
                  <c:v>2004.099758584719</c:v>
                </c:pt>
                <c:pt idx="345">
                  <c:v>2004.102333447413</c:v>
                </c:pt>
                <c:pt idx="346">
                  <c:v>2004.105054676078</c:v>
                </c:pt>
                <c:pt idx="347">
                  <c:v>2004.1077981831222</c:v>
                </c:pt>
                <c:pt idx="348">
                  <c:v>2004.1105426183185</c:v>
                </c:pt>
                <c:pt idx="349">
                  <c:v>2004.1133061641322</c:v>
                </c:pt>
                <c:pt idx="350">
                  <c:v>2004.116223492917</c:v>
                </c:pt>
                <c:pt idx="351">
                  <c:v>2004.1187460724668</c:v>
                </c:pt>
                <c:pt idx="352">
                  <c:v>2004.1213807420836</c:v>
                </c:pt>
                <c:pt idx="353">
                  <c:v>2004.1242492457059</c:v>
                </c:pt>
                <c:pt idx="354">
                  <c:v>2004.1270362581527</c:v>
                </c:pt>
                <c:pt idx="355">
                  <c:v>2004.129735000356</c:v>
                </c:pt>
                <c:pt idx="356">
                  <c:v>2004.1324335782856</c:v>
                </c:pt>
                <c:pt idx="357">
                  <c:v>2004.1353332584977</c:v>
                </c:pt>
                <c:pt idx="358">
                  <c:v>2004.1380954818997</c:v>
                </c:pt>
                <c:pt idx="359">
                  <c:v>2004.1406913334167</c:v>
                </c:pt>
                <c:pt idx="360">
                  <c:v>2004.1434716790509</c:v>
                </c:pt>
                <c:pt idx="361">
                  <c:v>2004.1461138286395</c:v>
                </c:pt>
                <c:pt idx="362">
                  <c:v>2004.1488464689164</c:v>
                </c:pt>
                <c:pt idx="363">
                  <c:v>2004.1516053739715</c:v>
                </c:pt>
                <c:pt idx="364">
                  <c:v>2004.154508610729</c:v>
                </c:pt>
                <c:pt idx="365">
                  <c:v>2004.1571225078178</c:v>
                </c:pt>
                <c:pt idx="366">
                  <c:v>2004.1600292600524</c:v>
                </c:pt>
                <c:pt idx="367">
                  <c:v>2004.1625516862796</c:v>
                </c:pt>
                <c:pt idx="368">
                  <c:v>2004.1652902021124</c:v>
                </c:pt>
                <c:pt idx="369">
                  <c:v>2004.1680561764524</c:v>
                </c:pt>
                <c:pt idx="370">
                  <c:v>2004.1708076179639</c:v>
                </c:pt>
                <c:pt idx="371">
                  <c:v>2004.1736668072126</c:v>
                </c:pt>
                <c:pt idx="372">
                  <c:v>2004.176293246669</c:v>
                </c:pt>
                <c:pt idx="373">
                  <c:v>2004.1789634187744</c:v>
                </c:pt>
                <c:pt idx="374">
                  <c:v>2004.1817603807885</c:v>
                </c:pt>
                <c:pt idx="375">
                  <c:v>2004.1845282552385</c:v>
                </c:pt>
                <c:pt idx="376">
                  <c:v>2004.1872284677011</c:v>
                </c:pt>
                <c:pt idx="377">
                  <c:v>2004.1899077789531</c:v>
                </c:pt>
                <c:pt idx="378">
                  <c:v>2004.1928062763864</c:v>
                </c:pt>
                <c:pt idx="379">
                  <c:v>2004.1954169263126</c:v>
                </c:pt>
                <c:pt idx="380">
                  <c:v>2004.1981522853348</c:v>
                </c:pt>
                <c:pt idx="381">
                  <c:v>2004.2012824237081</c:v>
                </c:pt>
                <c:pt idx="382">
                  <c:v>2004.2036547604057</c:v>
                </c:pt>
                <c:pt idx="383">
                  <c:v>2004.2064479714827</c:v>
                </c:pt>
                <c:pt idx="384">
                  <c:v>2004.2091051905318</c:v>
                </c:pt>
                <c:pt idx="385">
                  <c:v>2004.2120679768486</c:v>
                </c:pt>
                <c:pt idx="386">
                  <c:v>2004.2147009736018</c:v>
                </c:pt>
                <c:pt idx="387">
                  <c:v>2004.2171621938332</c:v>
                </c:pt>
                <c:pt idx="388">
                  <c:v>2004.2202379189685</c:v>
                </c:pt>
                <c:pt idx="389">
                  <c:v>2004.2227651310641</c:v>
                </c:pt>
                <c:pt idx="390">
                  <c:v>2004.2255541750401</c:v>
                </c:pt>
                <c:pt idx="391">
                  <c:v>2004.2283009210332</c:v>
                </c:pt>
                <c:pt idx="392">
                  <c:v>2004.2311899179176</c:v>
                </c:pt>
                <c:pt idx="393">
                  <c:v>2004.2337688190291</c:v>
                </c:pt>
                <c:pt idx="394">
                  <c:v>2004.2364596103407</c:v>
                </c:pt>
                <c:pt idx="395">
                  <c:v>2004.2392764797041</c:v>
                </c:pt>
                <c:pt idx="396">
                  <c:v>2004.242000580437</c:v>
                </c:pt>
                <c:pt idx="397">
                  <c:v>2004.2447269810154</c:v>
                </c:pt>
                <c:pt idx="398">
                  <c:v>2004.2474056406436</c:v>
                </c:pt>
                <c:pt idx="399">
                  <c:v>2004.2502957326924</c:v>
                </c:pt>
                <c:pt idx="400">
                  <c:v>2004.2530278993108</c:v>
                </c:pt>
                <c:pt idx="401">
                  <c:v>2004.2557223731119</c:v>
                </c:pt>
                <c:pt idx="402">
                  <c:v>2004.2584096845385</c:v>
                </c:pt>
                <c:pt idx="403">
                  <c:v>2004.26112811232</c:v>
                </c:pt>
                <c:pt idx="404">
                  <c:v>2004.2638368259941</c:v>
                </c:pt>
                <c:pt idx="405">
                  <c:v>2004.2666293170005</c:v>
                </c:pt>
                <c:pt idx="406">
                  <c:v>2004.2695989782114</c:v>
                </c:pt>
                <c:pt idx="407">
                  <c:v>2004.2721049085258</c:v>
                </c:pt>
                <c:pt idx="408">
                  <c:v>2004.2749197381463</c:v>
                </c:pt>
                <c:pt idx="409">
                  <c:v>2004.2774474074722</c:v>
                </c:pt>
                <c:pt idx="410">
                  <c:v>2004.280247205963</c:v>
                </c:pt>
                <c:pt idx="411">
                  <c:v>2004.2830171256319</c:v>
                </c:pt>
                <c:pt idx="412">
                  <c:v>2004.2857886305519</c:v>
                </c:pt>
                <c:pt idx="413">
                  <c:v>2004.2886958016879</c:v>
                </c:pt>
                <c:pt idx="414">
                  <c:v>2004.2914570175399</c:v>
                </c:pt>
                <c:pt idx="415">
                  <c:v>2004.2939578334363</c:v>
                </c:pt>
                <c:pt idx="416">
                  <c:v>2004.2967279694012</c:v>
                </c:pt>
                <c:pt idx="417">
                  <c:v>2004.2994934700828</c:v>
                </c:pt>
                <c:pt idx="418">
                  <c:v>2004.3022392140001</c:v>
                </c:pt>
                <c:pt idx="419">
                  <c:v>2004.3049317767391</c:v>
                </c:pt>
                <c:pt idx="420">
                  <c:v>2004.3078242754118</c:v>
                </c:pt>
                <c:pt idx="421">
                  <c:v>2004.3103719232731</c:v>
                </c:pt>
                <c:pt idx="422">
                  <c:v>2004.3131821532033</c:v>
                </c:pt>
                <c:pt idx="423">
                  <c:v>2004.3159190865235</c:v>
                </c:pt>
                <c:pt idx="424">
                  <c:v>2004.3185947098091</c:v>
                </c:pt>
                <c:pt idx="425">
                  <c:v>2004.3213095509282</c:v>
                </c:pt>
                <c:pt idx="426">
                  <c:v>2004.3240923990124</c:v>
                </c:pt>
                <c:pt idx="427">
                  <c:v>2004.3270405210787</c:v>
                </c:pt>
                <c:pt idx="428">
                  <c:v>2004.3297711708956</c:v>
                </c:pt>
                <c:pt idx="429">
                  <c:v>2004.3323395556918</c:v>
                </c:pt>
                <c:pt idx="430">
                  <c:v>2004.3346807322278</c:v>
                </c:pt>
                <c:pt idx="431">
                  <c:v>2004.3377228303425</c:v>
                </c:pt>
                <c:pt idx="432">
                  <c:v>2004.3404820502574</c:v>
                </c:pt>
                <c:pt idx="433">
                  <c:v>2004.3433328012661</c:v>
                </c:pt>
                <c:pt idx="434">
                  <c:v>2004.3462271781455</c:v>
                </c:pt>
                <c:pt idx="435">
                  <c:v>2004.348737757432</c:v>
                </c:pt>
                <c:pt idx="436">
                  <c:v>2004.3514664605927</c:v>
                </c:pt>
                <c:pt idx="437">
                  <c:v>2004.354106422591</c:v>
                </c:pt>
                <c:pt idx="438">
                  <c:v>2004.3572098006252</c:v>
                </c:pt>
                <c:pt idx="439">
                  <c:v>2004.3597276545424</c:v>
                </c:pt>
                <c:pt idx="440">
                  <c:v>2004.3624243022432</c:v>
                </c:pt>
                <c:pt idx="441">
                  <c:v>2004.3652873765886</c:v>
                </c:pt>
                <c:pt idx="442">
                  <c:v>2004.3681759874271</c:v>
                </c:pt>
                <c:pt idx="443">
                  <c:v>2004.3704572338338</c:v>
                </c:pt>
                <c:pt idx="444">
                  <c:v>2004.3735620191546</c:v>
                </c:pt>
                <c:pt idx="445">
                  <c:v>2004.3761231211083</c:v>
                </c:pt>
                <c:pt idx="446">
                  <c:v>2004.3788437885014</c:v>
                </c:pt>
                <c:pt idx="447">
                  <c:v>2004.3815692937842</c:v>
                </c:pt>
                <c:pt idx="448">
                  <c:v>2004.384526954731</c:v>
                </c:pt>
                <c:pt idx="449">
                  <c:v>2004.3870949206284</c:v>
                </c:pt>
                <c:pt idx="450">
                  <c:v>2004.3898166503304</c:v>
                </c:pt>
                <c:pt idx="451">
                  <c:v>2004.3925898472799</c:v>
                </c:pt>
                <c:pt idx="452">
                  <c:v>2004.3952870891089</c:v>
                </c:pt>
                <c:pt idx="453">
                  <c:v>2004.3980331506227</c:v>
                </c:pt>
                <c:pt idx="454">
                  <c:v>2004.4008036972746</c:v>
                </c:pt>
                <c:pt idx="455">
                  <c:v>2004.4037196981726</c:v>
                </c:pt>
                <c:pt idx="456">
                  <c:v>2004.406384840735</c:v>
                </c:pt>
                <c:pt idx="457">
                  <c:v>2004.4089191330686</c:v>
                </c:pt>
                <c:pt idx="458">
                  <c:v>2004.4117128205407</c:v>
                </c:pt>
                <c:pt idx="459">
                  <c:v>2004.4145075621091</c:v>
                </c:pt>
                <c:pt idx="460">
                  <c:v>2004.4172244402343</c:v>
                </c:pt>
                <c:pt idx="461">
                  <c:v>2004.4199612503498</c:v>
                </c:pt>
                <c:pt idx="462">
                  <c:v>2004.4228026240135</c:v>
                </c:pt>
                <c:pt idx="463">
                  <c:v>2004.4253945055607</c:v>
                </c:pt>
                <c:pt idx="464">
                  <c:v>2004.4281583306411</c:v>
                </c:pt>
                <c:pt idx="465">
                  <c:v>2004.4309088713781</c:v>
                </c:pt>
                <c:pt idx="466">
                  <c:v>2004.4336865913556</c:v>
                </c:pt>
                <c:pt idx="467">
                  <c:v>2004.4363583021668</c:v>
                </c:pt>
                <c:pt idx="468">
                  <c:v>2004.439062334015</c:v>
                </c:pt>
                <c:pt idx="469">
                  <c:v>2004.4418195114476</c:v>
                </c:pt>
                <c:pt idx="470">
                  <c:v>2004.4447924417236</c:v>
                </c:pt>
                <c:pt idx="471">
                  <c:v>2004.4460809928769</c:v>
                </c:pt>
                <c:pt idx="472">
                  <c:v>2004.4502577168014</c:v>
                </c:pt>
                <c:pt idx="473">
                  <c:v>2004.4527540041954</c:v>
                </c:pt>
                <c:pt idx="474">
                  <c:v>2004.4555170434942</c:v>
                </c:pt>
                <c:pt idx="475">
                  <c:v>2004.4582783195801</c:v>
                </c:pt>
                <c:pt idx="476">
                  <c:v>2004.4612126151978</c:v>
                </c:pt>
                <c:pt idx="477">
                  <c:v>2004.4636989174305</c:v>
                </c:pt>
                <c:pt idx="478">
                  <c:v>2004.4665051007278</c:v>
                </c:pt>
                <c:pt idx="479">
                  <c:v>2004.4692752093142</c:v>
                </c:pt>
                <c:pt idx="480">
                  <c:v>2004.4719781186177</c:v>
                </c:pt>
                <c:pt idx="481">
                  <c:v>2004.4749811357942</c:v>
                </c:pt>
                <c:pt idx="482">
                  <c:v>2004.4774635282902</c:v>
                </c:pt>
                <c:pt idx="483">
                  <c:v>2004.4803200754568</c:v>
                </c:pt>
                <c:pt idx="484">
                  <c:v>2004.483004005564</c:v>
                </c:pt>
                <c:pt idx="485">
                  <c:v>2004.4855900635739</c:v>
                </c:pt>
                <c:pt idx="486">
                  <c:v>2004.4883566758472</c:v>
                </c:pt>
                <c:pt idx="487">
                  <c:v>2004.4912263321303</c:v>
                </c:pt>
                <c:pt idx="488">
                  <c:v>2004.4936413966634</c:v>
                </c:pt>
                <c:pt idx="489">
                  <c:v>2004.496572768192</c:v>
                </c:pt>
                <c:pt idx="490">
                  <c:v>2004.4994290114491</c:v>
                </c:pt>
                <c:pt idx="491">
                  <c:v>2004.5020812885696</c:v>
                </c:pt>
                <c:pt idx="492">
                  <c:v>2004.5048006937859</c:v>
                </c:pt>
                <c:pt idx="493">
                  <c:v>2004.5075107326102</c:v>
                </c:pt>
                <c:pt idx="494">
                  <c:v>2004.5105951122814</c:v>
                </c:pt>
                <c:pt idx="495">
                  <c:v>2004.5130139934618</c:v>
                </c:pt>
                <c:pt idx="496">
                  <c:v>2004.5157548009274</c:v>
                </c:pt>
                <c:pt idx="497">
                  <c:v>2004.5186635627879</c:v>
                </c:pt>
                <c:pt idx="498">
                  <c:v>2004.521298018848</c:v>
                </c:pt>
                <c:pt idx="499">
                  <c:v>2004.523713789762</c:v>
                </c:pt>
                <c:pt idx="500">
                  <c:v>2004.5268140055086</c:v>
                </c:pt>
                <c:pt idx="501">
                  <c:v>2004.5294695790744</c:v>
                </c:pt>
                <c:pt idx="502">
                  <c:v>2004.5322300502139</c:v>
                </c:pt>
                <c:pt idx="503">
                  <c:v>2004.5349039431394</c:v>
                </c:pt>
                <c:pt idx="504">
                  <c:v>2004.5377597538072</c:v>
                </c:pt>
                <c:pt idx="505">
                  <c:v>2004.5404068152084</c:v>
                </c:pt>
                <c:pt idx="506">
                  <c:v>2004.5430733924359</c:v>
                </c:pt>
                <c:pt idx="507">
                  <c:v>2004.5459618554269</c:v>
                </c:pt>
                <c:pt idx="508">
                  <c:v>2004.54868638875</c:v>
                </c:pt>
                <c:pt idx="509">
                  <c:v>2004.5513624528394</c:v>
                </c:pt>
                <c:pt idx="510">
                  <c:v>2004.5540673416526</c:v>
                </c:pt>
                <c:pt idx="511">
                  <c:v>2004.5569893741686</c:v>
                </c:pt>
                <c:pt idx="512">
                  <c:v>2004.5596887625197</c:v>
                </c:pt>
                <c:pt idx="513">
                  <c:v>2004.561892112627</c:v>
                </c:pt>
                <c:pt idx="514">
                  <c:v>2004.5650360966156</c:v>
                </c:pt>
                <c:pt idx="515">
                  <c:v>2004.5677927757488</c:v>
                </c:pt>
                <c:pt idx="516">
                  <c:v>2004.5704840325052</c:v>
                </c:pt>
                <c:pt idx="517">
                  <c:v>2004.5732758362947</c:v>
                </c:pt>
                <c:pt idx="518">
                  <c:v>2004.5762091161487</c:v>
                </c:pt>
                <c:pt idx="519">
                  <c:v>2004.57879439933</c:v>
                </c:pt>
                <c:pt idx="520">
                  <c:v>2004.5814474403269</c:v>
                </c:pt>
                <c:pt idx="521">
                  <c:v>2004.5840546048921</c:v>
                </c:pt>
                <c:pt idx="522">
                  <c:v>2004.5869484643063</c:v>
                </c:pt>
                <c:pt idx="523">
                  <c:v>2004.589707396739</c:v>
                </c:pt>
                <c:pt idx="524">
                  <c:v>2004.5924592845286</c:v>
                </c:pt>
                <c:pt idx="525">
                  <c:v>2004.5953311229277</c:v>
                </c:pt>
                <c:pt idx="526">
                  <c:v>2004.5979389829208</c:v>
                </c:pt>
                <c:pt idx="527">
                  <c:v>2004.600595711885</c:v>
                </c:pt>
                <c:pt idx="528">
                  <c:v>2004.6033842301813</c:v>
                </c:pt>
                <c:pt idx="529">
                  <c:v>2004.6061494351688</c:v>
                </c:pt>
                <c:pt idx="530">
                  <c:v>2004.6085135772992</c:v>
                </c:pt>
                <c:pt idx="531">
                  <c:v>2004.6123845039729</c:v>
                </c:pt>
                <c:pt idx="532">
                  <c:v>2004.6144498195717</c:v>
                </c:pt>
                <c:pt idx="533">
                  <c:v>2004.6170495452334</c:v>
                </c:pt>
                <c:pt idx="534">
                  <c:v>2004.6198106707343</c:v>
                </c:pt>
                <c:pt idx="535">
                  <c:v>2004.6225519682839</c:v>
                </c:pt>
                <c:pt idx="536">
                  <c:v>2004.6252466748074</c:v>
                </c:pt>
                <c:pt idx="537">
                  <c:v>2004.6279725606591</c:v>
                </c:pt>
                <c:pt idx="538">
                  <c:v>2004.6307464995816</c:v>
                </c:pt>
                <c:pt idx="539">
                  <c:v>2004.6337011378764</c:v>
                </c:pt>
                <c:pt idx="540">
                  <c:v>2004.63633564048</c:v>
                </c:pt>
                <c:pt idx="541">
                  <c:v>2004.6389607821666</c:v>
                </c:pt>
                <c:pt idx="542">
                  <c:v>2004.6416653643346</c:v>
                </c:pt>
                <c:pt idx="543">
                  <c:v>2004.6443718411356</c:v>
                </c:pt>
                <c:pt idx="544">
                  <c:v>2004.6471673520573</c:v>
                </c:pt>
                <c:pt idx="545">
                  <c:v>2004.6500470975407</c:v>
                </c:pt>
                <c:pt idx="546">
                  <c:v>2004.6528647280429</c:v>
                </c:pt>
                <c:pt idx="547">
                  <c:v>2004.6553638108435</c:v>
                </c:pt>
                <c:pt idx="548">
                  <c:v>2004.6581009002257</c:v>
                </c:pt>
                <c:pt idx="549">
                  <c:v>2004.6607645643162</c:v>
                </c:pt>
                <c:pt idx="550">
                  <c:v>2004.6638471917258</c:v>
                </c:pt>
                <c:pt idx="551">
                  <c:v>2004.6663675289265</c:v>
                </c:pt>
                <c:pt idx="552">
                  <c:v>2004.6690573236374</c:v>
                </c:pt>
                <c:pt idx="553">
                  <c:v>2004.6719239846461</c:v>
                </c:pt>
                <c:pt idx="554">
                  <c:v>2004.674632952946</c:v>
                </c:pt>
                <c:pt idx="555">
                  <c:v>2004.6771197288372</c:v>
                </c:pt>
                <c:pt idx="556">
                  <c:v>2004.6801665854418</c:v>
                </c:pt>
                <c:pt idx="557">
                  <c:v>2004.6827672556828</c:v>
                </c:pt>
                <c:pt idx="558">
                  <c:v>2004.6854197792145</c:v>
                </c:pt>
                <c:pt idx="559">
                  <c:v>2004.6882027970496</c:v>
                </c:pt>
                <c:pt idx="560">
                  <c:v>2004.691179776697</c:v>
                </c:pt>
                <c:pt idx="561">
                  <c:v>2004.6937767836116</c:v>
                </c:pt>
                <c:pt idx="562">
                  <c:v>2004.6964779023228</c:v>
                </c:pt>
                <c:pt idx="563">
                  <c:v>2004.6991609946281</c:v>
                </c:pt>
                <c:pt idx="564">
                  <c:v>2004.7019127154053</c:v>
                </c:pt>
                <c:pt idx="565">
                  <c:v>2004.7046829663623</c:v>
                </c:pt>
                <c:pt idx="566">
                  <c:v>2004.7074130631199</c:v>
                </c:pt>
                <c:pt idx="567">
                  <c:v>2004.7103525279135</c:v>
                </c:pt>
                <c:pt idx="568">
                  <c:v>2004.7129404559164</c:v>
                </c:pt>
                <c:pt idx="569">
                  <c:v>2004.7155957420018</c:v>
                </c:pt>
                <c:pt idx="570">
                  <c:v>2004.7183375515406</c:v>
                </c:pt>
                <c:pt idx="571">
                  <c:v>2004.7211074055012</c:v>
                </c:pt>
                <c:pt idx="572">
                  <c:v>2004.723930769188</c:v>
                </c:pt>
                <c:pt idx="573">
                  <c:v>2004.7259981573852</c:v>
                </c:pt>
                <c:pt idx="574">
                  <c:v>2004.7295072116576</c:v>
                </c:pt>
                <c:pt idx="575">
                  <c:v>2004.7320190668097</c:v>
                </c:pt>
                <c:pt idx="576">
                  <c:v>2004.7345804124379</c:v>
                </c:pt>
                <c:pt idx="577">
                  <c:v>2004.7387535223215</c:v>
                </c:pt>
                <c:pt idx="578">
                  <c:v>2004.7402864840296</c:v>
                </c:pt>
                <c:pt idx="579">
                  <c:v>2004.7429707235206</c:v>
                </c:pt>
                <c:pt idx="580">
                  <c:v>2004.7457366732197</c:v>
                </c:pt>
                <c:pt idx="581">
                  <c:v>2004.7486328160503</c:v>
                </c:pt>
                <c:pt idx="582">
                  <c:v>2004.7514016624591</c:v>
                </c:pt>
                <c:pt idx="583">
                  <c:v>2004.7539594323771</c:v>
                </c:pt>
                <c:pt idx="584">
                  <c:v>2004.756660674293</c:v>
                </c:pt>
                <c:pt idx="585">
                  <c:v>2004.759396172949</c:v>
                </c:pt>
                <c:pt idx="586">
                  <c:v>2004.7621050426842</c:v>
                </c:pt>
                <c:pt idx="587">
                  <c:v>2004.7649088659027</c:v>
                </c:pt>
                <c:pt idx="588">
                  <c:v>2004.7678432463954</c:v>
                </c:pt>
                <c:pt idx="589">
                  <c:v>2004.7704077077669</c:v>
                </c:pt>
                <c:pt idx="590">
                  <c:v>2004.7730976968687</c:v>
                </c:pt>
                <c:pt idx="591">
                  <c:v>2004.7758673536991</c:v>
                </c:pt>
                <c:pt idx="592">
                  <c:v>2004.7785789312302</c:v>
                </c:pt>
                <c:pt idx="593">
                  <c:v>2004.7813741710979</c:v>
                </c:pt>
                <c:pt idx="594">
                  <c:v>2004.7840946249335</c:v>
                </c:pt>
                <c:pt idx="595">
                  <c:v>2004.7869542823655</c:v>
                </c:pt>
                <c:pt idx="596">
                  <c:v>2004.7895910355328</c:v>
                </c:pt>
                <c:pt idx="597">
                  <c:v>2004.7922968388084</c:v>
                </c:pt>
                <c:pt idx="598">
                  <c:v>2004.7950456765648</c:v>
                </c:pt>
                <c:pt idx="599">
                  <c:v>2004.7978006910489</c:v>
                </c:pt>
                <c:pt idx="600">
                  <c:v>2004.8004784088362</c:v>
                </c:pt>
                <c:pt idx="601">
                  <c:v>2004.8031785336843</c:v>
                </c:pt>
                <c:pt idx="602">
                  <c:v>2004.8061288460794</c:v>
                </c:pt>
                <c:pt idx="603">
                  <c:v>2004.8087382310914</c:v>
                </c:pt>
                <c:pt idx="604">
                  <c:v>2004.8114814698201</c:v>
                </c:pt>
                <c:pt idx="605">
                  <c:v>2004.8140454684835</c:v>
                </c:pt>
                <c:pt idx="606">
                  <c:v>2004.817084913564</c:v>
                </c:pt>
                <c:pt idx="607">
                  <c:v>2004.819609500003</c:v>
                </c:pt>
                <c:pt idx="608">
                  <c:v>2004.8224074367135</c:v>
                </c:pt>
                <c:pt idx="609">
                  <c:v>2004.8253129842678</c:v>
                </c:pt>
                <c:pt idx="610">
                  <c:v>2004.8279942175332</c:v>
                </c:pt>
                <c:pt idx="611">
                  <c:v>2004.8303868667899</c:v>
                </c:pt>
                <c:pt idx="612">
                  <c:v>2004.833442224608</c:v>
                </c:pt>
                <c:pt idx="613">
                  <c:v>2004.8361018174255</c:v>
                </c:pt>
                <c:pt idx="614">
                  <c:v>2004.8388586827368</c:v>
                </c:pt>
                <c:pt idx="615">
                  <c:v>2004.84158161712</c:v>
                </c:pt>
                <c:pt idx="616">
                  <c:v>2004.8444732287089</c:v>
                </c:pt>
                <c:pt idx="617">
                  <c:v>2004.8470359816229</c:v>
                </c:pt>
                <c:pt idx="618">
                  <c:v>2004.8497952672478</c:v>
                </c:pt>
                <c:pt idx="619">
                  <c:v>2004.8525435437323</c:v>
                </c:pt>
                <c:pt idx="620">
                  <c:v>2004.855284712602</c:v>
                </c:pt>
                <c:pt idx="621">
                  <c:v>2004.8579769276266</c:v>
                </c:pt>
                <c:pt idx="622">
                  <c:v>2004.8607300693784</c:v>
                </c:pt>
                <c:pt idx="623">
                  <c:v>2004.8636827938744</c:v>
                </c:pt>
                <c:pt idx="624">
                  <c:v>2004.8663572015266</c:v>
                </c:pt>
                <c:pt idx="625">
                  <c:v>2004.8689735627331</c:v>
                </c:pt>
                <c:pt idx="626">
                  <c:v>2004.8716840724783</c:v>
                </c:pt>
                <c:pt idx="627">
                  <c:v>2004.8744240092874</c:v>
                </c:pt>
                <c:pt idx="628">
                  <c:v>2004.8771450846289</c:v>
                </c:pt>
                <c:pt idx="629">
                  <c:v>2004.8798858044802</c:v>
                </c:pt>
                <c:pt idx="630">
                  <c:v>2004.8827842416813</c:v>
                </c:pt>
                <c:pt idx="631">
                  <c:v>2004.885391663609</c:v>
                </c:pt>
                <c:pt idx="632">
                  <c:v>2004.8880879991893</c:v>
                </c:pt>
                <c:pt idx="633">
                  <c:v>2004.8907834422107</c:v>
                </c:pt>
                <c:pt idx="634">
                  <c:v>2004.8935722698925</c:v>
                </c:pt>
                <c:pt idx="635">
                  <c:v>2004.8963566813236</c:v>
                </c:pt>
                <c:pt idx="636">
                  <c:v>2004.8991017763565</c:v>
                </c:pt>
                <c:pt idx="637">
                  <c:v>2004.9019027795266</c:v>
                </c:pt>
                <c:pt idx="638">
                  <c:v>2004.9045848369033</c:v>
                </c:pt>
                <c:pt idx="639">
                  <c:v>2004.9072633103533</c:v>
                </c:pt>
                <c:pt idx="640">
                  <c:v>2004.910057693256</c:v>
                </c:pt>
                <c:pt idx="641">
                  <c:v>2004.9127923705382</c:v>
                </c:pt>
                <c:pt idx="642">
                  <c:v>2004.9154821104903</c:v>
                </c:pt>
                <c:pt idx="643">
                  <c:v>2004.9181967736467</c:v>
                </c:pt>
                <c:pt idx="644">
                  <c:v>2004.9210662218475</c:v>
                </c:pt>
                <c:pt idx="645">
                  <c:v>2004.9236095547612</c:v>
                </c:pt>
                <c:pt idx="646">
                  <c:v>2004.9264785101386</c:v>
                </c:pt>
                <c:pt idx="647">
                  <c:v>2004.929244029986</c:v>
                </c:pt>
                <c:pt idx="648">
                  <c:v>2004.9319157079417</c:v>
                </c:pt>
                <c:pt idx="649">
                  <c:v>2004.9346527754205</c:v>
                </c:pt>
                <c:pt idx="650">
                  <c:v>2004.9373562405199</c:v>
                </c:pt>
                <c:pt idx="651">
                  <c:v>2004.9403350244493</c:v>
                </c:pt>
                <c:pt idx="652">
                  <c:v>2004.9429731356204</c:v>
                </c:pt>
                <c:pt idx="653">
                  <c:v>2004.9456297523284</c:v>
                </c:pt>
                <c:pt idx="654">
                  <c:v>2004.9483316705091</c:v>
                </c:pt>
                <c:pt idx="655">
                  <c:v>2004.951090835666</c:v>
                </c:pt>
                <c:pt idx="656">
                  <c:v>2004.9538387836019</c:v>
                </c:pt>
                <c:pt idx="657">
                  <c:v>2004.9566080023651</c:v>
                </c:pt>
                <c:pt idx="658">
                  <c:v>2004.9595350014506</c:v>
                </c:pt>
                <c:pt idx="659">
                  <c:v>2004.9620306728139</c:v>
                </c:pt>
                <c:pt idx="660">
                  <c:v>2004.9647243964273</c:v>
                </c:pt>
                <c:pt idx="661">
                  <c:v>2004.9673996528336</c:v>
                </c:pt>
                <c:pt idx="662">
                  <c:v>2004.970515496575</c:v>
                </c:pt>
                <c:pt idx="663">
                  <c:v>2004.9730036441597</c:v>
                </c:pt>
                <c:pt idx="664">
                  <c:v>2004.9757292014601</c:v>
                </c:pt>
                <c:pt idx="665">
                  <c:v>2004.9785845028773</c:v>
                </c:pt>
                <c:pt idx="666">
                  <c:v>2004.9812206838205</c:v>
                </c:pt>
                <c:pt idx="667">
                  <c:v>2004.9836311240224</c:v>
                </c:pt>
                <c:pt idx="668">
                  <c:v>2004.9867321775691</c:v>
                </c:pt>
                <c:pt idx="669">
                  <c:v>2004.9894088439996</c:v>
                </c:pt>
                <c:pt idx="670">
                  <c:v>2004.9921182531034</c:v>
                </c:pt>
                <c:pt idx="671">
                  <c:v>2004.9948568565496</c:v>
                </c:pt>
                <c:pt idx="672">
                  <c:v>2004.9978453080421</c:v>
                </c:pt>
                <c:pt idx="673">
                  <c:v>2005.0003858756663</c:v>
                </c:pt>
                <c:pt idx="674">
                  <c:v>2005.0031539445081</c:v>
                </c:pt>
                <c:pt idx="675">
                  <c:v>2005.005839958164</c:v>
                </c:pt>
                <c:pt idx="676">
                  <c:v>2005.0085418571798</c:v>
                </c:pt>
                <c:pt idx="677">
                  <c:v>2005.011256528549</c:v>
                </c:pt>
                <c:pt idx="678">
                  <c:v>2005.0140616248955</c:v>
                </c:pt>
                <c:pt idx="679">
                  <c:v>2005.0169508599774</c:v>
                </c:pt>
                <c:pt idx="680">
                  <c:v>2005.0195991643895</c:v>
                </c:pt>
                <c:pt idx="681">
                  <c:v>2005.0223258168562</c:v>
                </c:pt>
                <c:pt idx="682">
                  <c:v>2005.0250163754445</c:v>
                </c:pt>
                <c:pt idx="683">
                  <c:v>2005.0277453277549</c:v>
                </c:pt>
                <c:pt idx="684">
                  <c:v>2005.0305052485746</c:v>
                </c:pt>
                <c:pt idx="685">
                  <c:v>2005.0332516742328</c:v>
                </c:pt>
                <c:pt idx="686">
                  <c:v>2005.0361690824175</c:v>
                </c:pt>
                <c:pt idx="687">
                  <c:v>2005.0385084437166</c:v>
                </c:pt>
                <c:pt idx="688">
                  <c:v>2005.0413734154345</c:v>
                </c:pt>
                <c:pt idx="689">
                  <c:v>2005.0441707279015</c:v>
                </c:pt>
                <c:pt idx="690">
                  <c:v>2005.0470584653458</c:v>
                </c:pt>
                <c:pt idx="691">
                  <c:v>2005.0496506179461</c:v>
                </c:pt>
                <c:pt idx="692">
                  <c:v>2005.0523508194565</c:v>
                </c:pt>
                <c:pt idx="693">
                  <c:v>2005.0552903472226</c:v>
                </c:pt>
                <c:pt idx="694">
                  <c:v>2005.0579894946368</c:v>
                </c:pt>
                <c:pt idx="695">
                  <c:v>2005.0606548534943</c:v>
                </c:pt>
                <c:pt idx="696">
                  <c:v>2005.0632614841661</c:v>
                </c:pt>
                <c:pt idx="697">
                  <c:v>2005.0660484610207</c:v>
                </c:pt>
                <c:pt idx="698">
                  <c:v>2005.0687799157813</c:v>
                </c:pt>
                <c:pt idx="699">
                  <c:v>2005.0714567848172</c:v>
                </c:pt>
                <c:pt idx="700">
                  <c:v>2005.0744649246253</c:v>
                </c:pt>
                <c:pt idx="701">
                  <c:v>2005.0771034081508</c:v>
                </c:pt>
                <c:pt idx="702">
                  <c:v>2005.0797568488842</c:v>
                </c:pt>
                <c:pt idx="703">
                  <c:v>2005.082506872157</c:v>
                </c:pt>
                <c:pt idx="704">
                  <c:v>2005.0852094474358</c:v>
                </c:pt>
                <c:pt idx="705">
                  <c:v>2005.0880080604102</c:v>
                </c:pt>
                <c:pt idx="706">
                  <c:v>2005.0907394029164</c:v>
                </c:pt>
                <c:pt idx="707">
                  <c:v>2005.0936090701507</c:v>
                </c:pt>
                <c:pt idx="708">
                  <c:v>2005.0962222033613</c:v>
                </c:pt>
                <c:pt idx="709">
                  <c:v>2005.0989125100623</c:v>
                </c:pt>
                <c:pt idx="710">
                  <c:v>2005.1016735205694</c:v>
                </c:pt>
                <c:pt idx="711">
                  <c:v>2005.1044414114476</c:v>
                </c:pt>
                <c:pt idx="712">
                  <c:v>2005.1072085932065</c:v>
                </c:pt>
                <c:pt idx="713">
                  <c:v>2005.1098491602825</c:v>
                </c:pt>
                <c:pt idx="714">
                  <c:v>2005.112748928108</c:v>
                </c:pt>
                <c:pt idx="715">
                  <c:v>2005.1153412477206</c:v>
                </c:pt>
                <c:pt idx="716">
                  <c:v>2005.1180114937497</c:v>
                </c:pt>
                <c:pt idx="717">
                  <c:v>2005.1211186583141</c:v>
                </c:pt>
                <c:pt idx="718">
                  <c:v>2005.1235628952863</c:v>
                </c:pt>
                <c:pt idx="719">
                  <c:v>2005.1263125352507</c:v>
                </c:pt>
                <c:pt idx="720">
                  <c:v>2005.1290238800575</c:v>
                </c:pt>
                <c:pt idx="721">
                  <c:v>2005.1319256931019</c:v>
                </c:pt>
                <c:pt idx="722">
                  <c:v>2005.1346491394743</c:v>
                </c:pt>
                <c:pt idx="723">
                  <c:v>2005.1370318199988</c:v>
                </c:pt>
                <c:pt idx="724">
                  <c:v>2005.1400686996576</c:v>
                </c:pt>
                <c:pt idx="725">
                  <c:v>2005.1426941315613</c:v>
                </c:pt>
                <c:pt idx="726">
                  <c:v>2005.1454838107338</c:v>
                </c:pt>
                <c:pt idx="727">
                  <c:v>2005.1482165057687</c:v>
                </c:pt>
                <c:pt idx="728">
                  <c:v>2005.1511795165952</c:v>
                </c:pt>
                <c:pt idx="729">
                  <c:v>2005.1536762475289</c:v>
                </c:pt>
                <c:pt idx="730">
                  <c:v>2005.1563744229852</c:v>
                </c:pt>
                <c:pt idx="731">
                  <c:v>2005.1591606414386</c:v>
                </c:pt>
                <c:pt idx="732">
                  <c:v>2005.1619362587007</c:v>
                </c:pt>
                <c:pt idx="733">
                  <c:v>2005.1646804803386</c:v>
                </c:pt>
                <c:pt idx="734">
                  <c:v>2005.167437296368</c:v>
                </c:pt>
                <c:pt idx="735">
                  <c:v>2005.1702811259383</c:v>
                </c:pt>
                <c:pt idx="736">
                  <c:v>2005.172876840561</c:v>
                </c:pt>
                <c:pt idx="737">
                  <c:v>2005.1755900991675</c:v>
                </c:pt>
                <c:pt idx="738">
                  <c:v>2005.1783716029367</c:v>
                </c:pt>
                <c:pt idx="739">
                  <c:v>2005.1810970808392</c:v>
                </c:pt>
                <c:pt idx="740">
                  <c:v>2005.1839254603792</c:v>
                </c:pt>
                <c:pt idx="741">
                  <c:v>2005.1865232147456</c:v>
                </c:pt>
                <c:pt idx="742">
                  <c:v>2005.1894130330029</c:v>
                </c:pt>
                <c:pt idx="743">
                  <c:v>2005.192041561485</c:v>
                </c:pt>
                <c:pt idx="744">
                  <c:v>2005.1947587435179</c:v>
                </c:pt>
                <c:pt idx="745">
                  <c:v>2005.1975131200688</c:v>
                </c:pt>
                <c:pt idx="746">
                  <c:v>2005.2002113283797</c:v>
                </c:pt>
                <c:pt idx="747">
                  <c:v>2005.2029486641732</c:v>
                </c:pt>
                <c:pt idx="748">
                  <c:v>2005.205717335356</c:v>
                </c:pt>
                <c:pt idx="749">
                  <c:v>2005.2086504920035</c:v>
                </c:pt>
                <c:pt idx="750">
                  <c:v>2005.2112467076622</c:v>
                </c:pt>
                <c:pt idx="751">
                  <c:v>2005.2138942974789</c:v>
                </c:pt>
                <c:pt idx="752">
                  <c:v>2005.2166554859514</c:v>
                </c:pt>
                <c:pt idx="753">
                  <c:v>2005.2194262297326</c:v>
                </c:pt>
                <c:pt idx="754">
                  <c:v>2005.2221643403554</c:v>
                </c:pt>
                <c:pt idx="755">
                  <c:v>2005.224923924412</c:v>
                </c:pt>
                <c:pt idx="756">
                  <c:v>2005.2277734022919</c:v>
                </c:pt>
                <c:pt idx="757">
                  <c:v>2005.2302886059106</c:v>
                </c:pt>
                <c:pt idx="758">
                  <c:v>2005.2330763439031</c:v>
                </c:pt>
                <c:pt idx="759">
                  <c:v>2005.2358814867957</c:v>
                </c:pt>
                <c:pt idx="760">
                  <c:v>2005.2385788792089</c:v>
                </c:pt>
                <c:pt idx="761">
                  <c:v>2005.2413319689413</c:v>
                </c:pt>
                <c:pt idx="762">
                  <c:v>2005.2440166601864</c:v>
                </c:pt>
                <c:pt idx="763">
                  <c:v>2005.2469228484124</c:v>
                </c:pt>
                <c:pt idx="764">
                  <c:v>2005.24958854951</c:v>
                </c:pt>
                <c:pt idx="765">
                  <c:v>2005.2522605532768</c:v>
                </c:pt>
                <c:pt idx="766">
                  <c:v>2005.2549882926942</c:v>
                </c:pt>
                <c:pt idx="767">
                  <c:v>2005.2577372262776</c:v>
                </c:pt>
                <c:pt idx="768">
                  <c:v>2005.2605452521893</c:v>
                </c:pt>
                <c:pt idx="769">
                  <c:v>2005.2631821504647</c:v>
                </c:pt>
                <c:pt idx="770">
                  <c:v>2005.2661278823352</c:v>
                </c:pt>
                <c:pt idx="771">
                  <c:v>2005.2687096555164</c:v>
                </c:pt>
                <c:pt idx="772">
                  <c:v>2005.2712806687068</c:v>
                </c:pt>
                <c:pt idx="773">
                  <c:v>2005.2742578783382</c:v>
                </c:pt>
                <c:pt idx="774">
                  <c:v>2005.2768657657116</c:v>
                </c:pt>
                <c:pt idx="775">
                  <c:v>2005.2796277071093</c:v>
                </c:pt>
                <c:pt idx="776">
                  <c:v>2005.2823991216783</c:v>
                </c:pt>
                <c:pt idx="777">
                  <c:v>2005.2852453715623</c:v>
                </c:pt>
                <c:pt idx="778">
                  <c:v>2005.2879003537382</c:v>
                </c:pt>
                <c:pt idx="779">
                  <c:v>2005.2902183812375</c:v>
                </c:pt>
                <c:pt idx="780">
                  <c:v>2005.2934006028881</c:v>
                </c:pt>
                <c:pt idx="781">
                  <c:v>2005.2959978589543</c:v>
                </c:pt>
                <c:pt idx="782">
                  <c:v>2005.2988540447159</c:v>
                </c:pt>
                <c:pt idx="783">
                  <c:v>2005.3015890231691</c:v>
                </c:pt>
                <c:pt idx="784">
                  <c:v>2005.3043853171321</c:v>
                </c:pt>
                <c:pt idx="785">
                  <c:v>2005.306995167587</c:v>
                </c:pt>
                <c:pt idx="786">
                  <c:v>2005.3097607640966</c:v>
                </c:pt>
                <c:pt idx="787">
                  <c:v>2005.3125175007262</c:v>
                </c:pt>
                <c:pt idx="788">
                  <c:v>2005.3152413468333</c:v>
                </c:pt>
                <c:pt idx="789">
                  <c:v>2005.3179391937401</c:v>
                </c:pt>
                <c:pt idx="790">
                  <c:v>2005.3206754234179</c:v>
                </c:pt>
                <c:pt idx="791">
                  <c:v>2005.3236371036182</c:v>
                </c:pt>
                <c:pt idx="792">
                  <c:v>2005.3262999490744</c:v>
                </c:pt>
                <c:pt idx="793">
                  <c:v>2005.3289586684987</c:v>
                </c:pt>
                <c:pt idx="794">
                  <c:v>2005.3316480443109</c:v>
                </c:pt>
                <c:pt idx="795">
                  <c:v>2005.3343511589583</c:v>
                </c:pt>
                <c:pt idx="796">
                  <c:v>2005.3370808532418</c:v>
                </c:pt>
                <c:pt idx="797">
                  <c:v>2005.3398180001213</c:v>
                </c:pt>
                <c:pt idx="798">
                  <c:v>2005.3428187010259</c:v>
                </c:pt>
                <c:pt idx="799">
                  <c:v>2005.3453928737663</c:v>
                </c:pt>
                <c:pt idx="800">
                  <c:v>2005.34805762207</c:v>
                </c:pt>
                <c:pt idx="801">
                  <c:v>2005.3507874477746</c:v>
                </c:pt>
                <c:pt idx="802">
                  <c:v>2005.3535587911574</c:v>
                </c:pt>
                <c:pt idx="803">
                  <c:v>2005.3563209570639</c:v>
                </c:pt>
                <c:pt idx="804">
                  <c:v>2005.3590762617669</c:v>
                </c:pt>
                <c:pt idx="805">
                  <c:v>2005.3619712245581</c:v>
                </c:pt>
                <c:pt idx="806">
                  <c:v>2005.3645695757887</c:v>
                </c:pt>
                <c:pt idx="807">
                  <c:v>2005.3671999468843</c:v>
                </c:pt>
                <c:pt idx="808">
                  <c:v>2005.3700217691285</c:v>
                </c:pt>
                <c:pt idx="809">
                  <c:v>2005.3727394385087</c:v>
                </c:pt>
                <c:pt idx="810">
                  <c:v>2005.375455133857</c:v>
                </c:pt>
                <c:pt idx="811">
                  <c:v>2005.3781546426753</c:v>
                </c:pt>
                <c:pt idx="812">
                  <c:v>2005.3810652635784</c:v>
                </c:pt>
                <c:pt idx="813">
                  <c:v>2005.3836732659438</c:v>
                </c:pt>
                <c:pt idx="814">
                  <c:v>2005.3864563330617</c:v>
                </c:pt>
                <c:pt idx="815">
                  <c:v>2005.3891802284516</c:v>
                </c:pt>
                <c:pt idx="816">
                  <c:v>2005.3919067878287</c:v>
                </c:pt>
                <c:pt idx="817">
                  <c:v>2005.394589970485</c:v>
                </c:pt>
                <c:pt idx="818">
                  <c:v>2005.3973088609737</c:v>
                </c:pt>
                <c:pt idx="819">
                  <c:v>2005.4001925353596</c:v>
                </c:pt>
                <c:pt idx="820">
                  <c:v>2005.4030015168028</c:v>
                </c:pt>
                <c:pt idx="821">
                  <c:v>2005.4055763439028</c:v>
                </c:pt>
                <c:pt idx="822">
                  <c:v>2005.4083023091534</c:v>
                </c:pt>
                <c:pt idx="823">
                  <c:v>2005.4110417558777</c:v>
                </c:pt>
                <c:pt idx="824">
                  <c:v>2005.4137925019577</c:v>
                </c:pt>
                <c:pt idx="825">
                  <c:v>2005.4165404937003</c:v>
                </c:pt>
                <c:pt idx="826">
                  <c:v>2005.4194803335868</c:v>
                </c:pt>
                <c:pt idx="827">
                  <c:v>2005.4220209997757</c:v>
                </c:pt>
                <c:pt idx="828">
                  <c:v>2005.4246275674759</c:v>
                </c:pt>
                <c:pt idx="829">
                  <c:v>2005.4277412236279</c:v>
                </c:pt>
                <c:pt idx="830">
                  <c:v>2005.4302489746524</c:v>
                </c:pt>
                <c:pt idx="831">
                  <c:v>2005.4329287677765</c:v>
                </c:pt>
                <c:pt idx="832">
                  <c:v>2005.4356453775854</c:v>
                </c:pt>
                <c:pt idx="833">
                  <c:v>2005.4385869177149</c:v>
                </c:pt>
                <c:pt idx="834">
                  <c:v>2005.4412766576688</c:v>
                </c:pt>
                <c:pt idx="835">
                  <c:v>2005.4435534905624</c:v>
                </c:pt>
                <c:pt idx="836">
                  <c:v>2005.4467387567702</c:v>
                </c:pt>
                <c:pt idx="837">
                  <c:v>2005.4493836990277</c:v>
                </c:pt>
                <c:pt idx="838">
                  <c:v>2005.4520749010253</c:v>
                </c:pt>
                <c:pt idx="839">
                  <c:v>2005.454757960475</c:v>
                </c:pt>
                <c:pt idx="840">
                  <c:v>2005.4577667300036</c:v>
                </c:pt>
                <c:pt idx="841">
                  <c:v>2005.4603756879005</c:v>
                </c:pt>
                <c:pt idx="842">
                  <c:v>2005.4631020857405</c:v>
                </c:pt>
                <c:pt idx="843">
                  <c:v>2005.4658501815229</c:v>
                </c:pt>
                <c:pt idx="844">
                  <c:v>2005.4685046845652</c:v>
                </c:pt>
                <c:pt idx="845">
                  <c:v>2005.4712860842956</c:v>
                </c:pt>
                <c:pt idx="846">
                  <c:v>2005.4740438969229</c:v>
                </c:pt>
                <c:pt idx="847">
                  <c:v>2005.4769769741706</c:v>
                </c:pt>
                <c:pt idx="848">
                  <c:v>2005.4795705942906</c:v>
                </c:pt>
                <c:pt idx="849">
                  <c:v>2005.4822232601946</c:v>
                </c:pt>
                <c:pt idx="850">
                  <c:v>2005.4849946528611</c:v>
                </c:pt>
                <c:pt idx="851">
                  <c:v>2005.487715068366</c:v>
                </c:pt>
                <c:pt idx="852">
                  <c:v>2005.49051529397</c:v>
                </c:pt>
                <c:pt idx="853">
                  <c:v>2005.4932253300558</c:v>
                </c:pt>
                <c:pt idx="854">
                  <c:v>2005.4960820770884</c:v>
                </c:pt>
                <c:pt idx="855">
                  <c:v>2005.4986540321206</c:v>
                </c:pt>
                <c:pt idx="856">
                  <c:v>2005.5013552001146</c:v>
                </c:pt>
                <c:pt idx="857">
                  <c:v>2005.504157282021</c:v>
                </c:pt>
                <c:pt idx="858">
                  <c:v>2005.5069101280797</c:v>
                </c:pt>
                <c:pt idx="859">
                  <c:v>2005.5095983539677</c:v>
                </c:pt>
                <c:pt idx="860">
                  <c:v>2005.5123354323987</c:v>
                </c:pt>
                <c:pt idx="861">
                  <c:v>2005.5152261514277</c:v>
                </c:pt>
                <c:pt idx="862">
                  <c:v>2005.5179260161758</c:v>
                </c:pt>
                <c:pt idx="863">
                  <c:v>2005.5205780140286</c:v>
                </c:pt>
                <c:pt idx="864">
                  <c:v>2005.5233387151529</c:v>
                </c:pt>
                <c:pt idx="865">
                  <c:v>2005.5260216924671</c:v>
                </c:pt>
                <c:pt idx="866">
                  <c:v>2005.5287541301377</c:v>
                </c:pt>
                <c:pt idx="867">
                  <c:v>2005.5315203235114</c:v>
                </c:pt>
                <c:pt idx="868">
                  <c:v>2005.5344768317991</c:v>
                </c:pt>
                <c:pt idx="869">
                  <c:v>2005.5370277925322</c:v>
                </c:pt>
                <c:pt idx="870">
                  <c:v>2005.5399824554679</c:v>
                </c:pt>
                <c:pt idx="871">
                  <c:v>2005.5423391039358</c:v>
                </c:pt>
                <c:pt idx="872">
                  <c:v>2005.545261308941</c:v>
                </c:pt>
                <c:pt idx="873">
                  <c:v>2005.5479313140322</c:v>
                </c:pt>
                <c:pt idx="874">
                  <c:v>2005.5506696190469</c:v>
                </c:pt>
                <c:pt idx="875">
                  <c:v>2005.553591511929</c:v>
                </c:pt>
                <c:pt idx="876">
                  <c:v>2005.5562510390373</c:v>
                </c:pt>
                <c:pt idx="877">
                  <c:v>2005.5588739739678</c:v>
                </c:pt>
                <c:pt idx="878">
                  <c:v>2005.5616313649589</c:v>
                </c:pt>
                <c:pt idx="879">
                  <c:v>2005.5643852076155</c:v>
                </c:pt>
                <c:pt idx="880">
                  <c:v>2005.5671274935521</c:v>
                </c:pt>
                <c:pt idx="881">
                  <c:v>2005.569839525574</c:v>
                </c:pt>
                <c:pt idx="882">
                  <c:v>2005.5727409498368</c:v>
                </c:pt>
                <c:pt idx="883">
                  <c:v>2005.5753142601343</c:v>
                </c:pt>
                <c:pt idx="884">
                  <c:v>2005.5778686104013</c:v>
                </c:pt>
                <c:pt idx="885">
                  <c:v>2005.5809799064737</c:v>
                </c:pt>
                <c:pt idx="886">
                  <c:v>2005.5835435245672</c:v>
                </c:pt>
                <c:pt idx="887">
                  <c:v>2005.5862745220975</c:v>
                </c:pt>
                <c:pt idx="888">
                  <c:v>2005.5890121426346</c:v>
                </c:pt>
                <c:pt idx="889">
                  <c:v>2005.5919403025937</c:v>
                </c:pt>
                <c:pt idx="890">
                  <c:v>2005.5945525706238</c:v>
                </c:pt>
                <c:pt idx="891">
                  <c:v>2005.5969040143245</c:v>
                </c:pt>
                <c:pt idx="892">
                  <c:v>2005.5999845992519</c:v>
                </c:pt>
                <c:pt idx="893">
                  <c:v>2005.6025918021478</c:v>
                </c:pt>
                <c:pt idx="894">
                  <c:v>2005.6054575897624</c:v>
                </c:pt>
                <c:pt idx="895">
                  <c:v>2005.608261985205</c:v>
                </c:pt>
                <c:pt idx="896">
                  <c:v>2005.6110999830253</c:v>
                </c:pt>
                <c:pt idx="897">
                  <c:v>2005.6137797651973</c:v>
                </c:pt>
                <c:pt idx="898">
                  <c:v>2005.6163771088768</c:v>
                </c:pt>
                <c:pt idx="899">
                  <c:v>2005.6190952081088</c:v>
                </c:pt>
                <c:pt idx="900">
                  <c:v>2005.6218389369242</c:v>
                </c:pt>
                <c:pt idx="901">
                  <c:v>2005.6246309570097</c:v>
                </c:pt>
                <c:pt idx="902">
                  <c:v>2005.6273892624622</c:v>
                </c:pt>
                <c:pt idx="903">
                  <c:v>2005.6302742975895</c:v>
                </c:pt>
                <c:pt idx="904">
                  <c:v>2005.6329097557236</c:v>
                </c:pt>
                <c:pt idx="905">
                  <c:v>2005.635573950969</c:v>
                </c:pt>
                <c:pt idx="906">
                  <c:v>2005.6382995164849</c:v>
                </c:pt>
                <c:pt idx="907">
                  <c:v>2005.6410664408804</c:v>
                </c:pt>
                <c:pt idx="908">
                  <c:v>2005.6437554142185</c:v>
                </c:pt>
                <c:pt idx="909">
                  <c:v>2005.6465170790871</c:v>
                </c:pt>
                <c:pt idx="910">
                  <c:v>2005.6493268298818</c:v>
                </c:pt>
                <c:pt idx="911">
                  <c:v>2005.6519741897155</c:v>
                </c:pt>
                <c:pt idx="912">
                  <c:v>2005.6547406377149</c:v>
                </c:pt>
                <c:pt idx="913">
                  <c:v>2005.6575159592812</c:v>
                </c:pt>
                <c:pt idx="914">
                  <c:v>2005.6602085740415</c:v>
                </c:pt>
                <c:pt idx="915">
                  <c:v>2005.662921181025</c:v>
                </c:pt>
                <c:pt idx="916">
                  <c:v>2005.6656864791021</c:v>
                </c:pt>
                <c:pt idx="917">
                  <c:v>2005.6685744766492</c:v>
                </c:pt>
                <c:pt idx="918">
                  <c:v>2005.6712751572932</c:v>
                </c:pt>
                <c:pt idx="919">
                  <c:v>2005.6739411622984</c:v>
                </c:pt>
                <c:pt idx="920">
                  <c:v>2005.6766327257001</c:v>
                </c:pt>
                <c:pt idx="921">
                  <c:v>2005.6793263507489</c:v>
                </c:pt>
                <c:pt idx="922">
                  <c:v>2005.6821007578537</c:v>
                </c:pt>
                <c:pt idx="923">
                  <c:v>2005.684869125128</c:v>
                </c:pt>
                <c:pt idx="924">
                  <c:v>2005.687789347885</c:v>
                </c:pt>
                <c:pt idx="925">
                  <c:v>2005.6902680414632</c:v>
                </c:pt>
                <c:pt idx="926">
                  <c:v>2005.6930124246392</c:v>
                </c:pt>
                <c:pt idx="927">
                  <c:v>2005.6957977861257</c:v>
                </c:pt>
                <c:pt idx="928">
                  <c:v>2005.6985605324689</c:v>
                </c:pt>
                <c:pt idx="929">
                  <c:v>2005.7012965349004</c:v>
                </c:pt>
                <c:pt idx="930">
                  <c:v>2005.704015926427</c:v>
                </c:pt>
                <c:pt idx="931">
                  <c:v>2005.7068950148123</c:v>
                </c:pt>
                <c:pt idx="932">
                  <c:v>2005.7095069269144</c:v>
                </c:pt>
                <c:pt idx="933">
                  <c:v>2005.7121737834086</c:v>
                </c:pt>
                <c:pt idx="934">
                  <c:v>2005.7149620087503</c:v>
                </c:pt>
                <c:pt idx="935">
                  <c:v>2005.7177294423973</c:v>
                </c:pt>
                <c:pt idx="936">
                  <c:v>2005.7205137306219</c:v>
                </c:pt>
                <c:pt idx="937">
                  <c:v>2005.7231555899925</c:v>
                </c:pt>
                <c:pt idx="938">
                  <c:v>2005.726074495813</c:v>
                </c:pt>
                <c:pt idx="939">
                  <c:v>2005.7286945395108</c:v>
                </c:pt>
                <c:pt idx="940">
                  <c:v>2005.731232183045</c:v>
                </c:pt>
                <c:pt idx="941">
                  <c:v>2005.7343405468155</c:v>
                </c:pt>
                <c:pt idx="942">
                  <c:v>2005.7368449712785</c:v>
                </c:pt>
                <c:pt idx="943">
                  <c:v>2005.7395394396044</c:v>
                </c:pt>
                <c:pt idx="944">
                  <c:v>2005.7422686876098</c:v>
                </c:pt>
                <c:pt idx="945">
                  <c:v>2005.7452416972856</c:v>
                </c:pt>
                <c:pt idx="946">
                  <c:v>2005.748083366645</c:v>
                </c:pt>
                <c:pt idx="947">
                  <c:v>2005.7502539275329</c:v>
                </c:pt>
                <c:pt idx="948">
                  <c:v>2005.7533045816199</c:v>
                </c:pt>
                <c:pt idx="949">
                  <c:v>2005.7560941512747</c:v>
                </c:pt>
                <c:pt idx="950">
                  <c:v>2005.7587495961589</c:v>
                </c:pt>
                <c:pt idx="951">
                  <c:v>2005.7615427415249</c:v>
                </c:pt>
                <c:pt idx="952">
                  <c:v>2005.7644155628332</c:v>
                </c:pt>
                <c:pt idx="953">
                  <c:v>2005.7670533071223</c:v>
                </c:pt>
                <c:pt idx="954">
                  <c:v>2005.7697097157497</c:v>
                </c:pt>
                <c:pt idx="955">
                  <c:v>2005.772475917337</c:v>
                </c:pt>
                <c:pt idx="956">
                  <c:v>2005.7752227043993</c:v>
                </c:pt>
                <c:pt idx="957">
                  <c:v>2005.7779407132803</c:v>
                </c:pt>
                <c:pt idx="958">
                  <c:v>2005.7806928447435</c:v>
                </c:pt>
                <c:pt idx="959">
                  <c:v>2005.7835220511324</c:v>
                </c:pt>
                <c:pt idx="960">
                  <c:v>2005.7861693096638</c:v>
                </c:pt>
                <c:pt idx="961">
                  <c:v>2005.7889103963953</c:v>
                </c:pt>
                <c:pt idx="962">
                  <c:v>2005.7917717075252</c:v>
                </c:pt>
                <c:pt idx="963">
                  <c:v>2005.7943245300376</c:v>
                </c:pt>
                <c:pt idx="964">
                  <c:v>2005.7970792488268</c:v>
                </c:pt>
                <c:pt idx="965">
                  <c:v>2005.7998142710867</c:v>
                </c:pt>
                <c:pt idx="966">
                  <c:v>2005.8027319338962</c:v>
                </c:pt>
                <c:pt idx="967">
                  <c:v>2005.8053403469485</c:v>
                </c:pt>
                <c:pt idx="968">
                  <c:v>2005.8080712240107</c:v>
                </c:pt>
                <c:pt idx="969">
                  <c:v>2005.8107804989568</c:v>
                </c:pt>
                <c:pt idx="970">
                  <c:v>2005.8135090159403</c:v>
                </c:pt>
                <c:pt idx="971">
                  <c:v>2005.8162720908331</c:v>
                </c:pt>
                <c:pt idx="972">
                  <c:v>2005.8190331560991</c:v>
                </c:pt>
                <c:pt idx="973">
                  <c:v>2005.8218959402266</c:v>
                </c:pt>
                <c:pt idx="974">
                  <c:v>2005.8245447484132</c:v>
                </c:pt>
                <c:pt idx="975">
                  <c:v>2005.8271797766965</c:v>
                </c:pt>
                <c:pt idx="976">
                  <c:v>2005.8298843725534</c:v>
                </c:pt>
                <c:pt idx="977">
                  <c:v>2005.832702446598</c:v>
                </c:pt>
                <c:pt idx="978">
                  <c:v>2005.8354690780361</c:v>
                </c:pt>
                <c:pt idx="979">
                  <c:v>2005.8382014308318</c:v>
                </c:pt>
                <c:pt idx="980">
                  <c:v>2005.8410033293003</c:v>
                </c:pt>
                <c:pt idx="981">
                  <c:v>2005.8436223900871</c:v>
                </c:pt>
                <c:pt idx="982">
                  <c:v>2005.8463870639198</c:v>
                </c:pt>
                <c:pt idx="983">
                  <c:v>2005.8491363753355</c:v>
                </c:pt>
                <c:pt idx="984">
                  <c:v>2005.8519012873658</c:v>
                </c:pt>
                <c:pt idx="985">
                  <c:v>2005.8545681274336</c:v>
                </c:pt>
                <c:pt idx="986">
                  <c:v>2005.8572865962842</c:v>
                </c:pt>
                <c:pt idx="987">
                  <c:v>2005.8602279447596</c:v>
                </c:pt>
                <c:pt idx="988">
                  <c:v>2005.8629059938348</c:v>
                </c:pt>
                <c:pt idx="989">
                  <c:v>2005.8655715060158</c:v>
                </c:pt>
                <c:pt idx="990">
                  <c:v>2005.8682875408631</c:v>
                </c:pt>
                <c:pt idx="991">
                  <c:v>2005.8706012287748</c:v>
                </c:pt>
                <c:pt idx="992">
                  <c:v>2005.8737119827401</c:v>
                </c:pt>
                <c:pt idx="993">
                  <c:v>2005.876472692079</c:v>
                </c:pt>
                <c:pt idx="994">
                  <c:v>2005.8794375290909</c:v>
                </c:pt>
                <c:pt idx="995">
                  <c:v>2005.8820088598795</c:v>
                </c:pt>
                <c:pt idx="996">
                  <c:v>2005.8845975928298</c:v>
                </c:pt>
                <c:pt idx="997">
                  <c:v>2005.8876493338657</c:v>
                </c:pt>
                <c:pt idx="998">
                  <c:v>2005.8901541635414</c:v>
                </c:pt>
                <c:pt idx="999">
                  <c:v>2005.8929223419</c:v>
                </c:pt>
                <c:pt idx="1000">
                  <c:v>2005.8956818438191</c:v>
                </c:pt>
                <c:pt idx="1001">
                  <c:v>2005.8985983731327</c:v>
                </c:pt>
                <c:pt idx="1002">
                  <c:v>2005.9011701392501</c:v>
                </c:pt>
                <c:pt idx="1003">
                  <c:v>2005.9035056264074</c:v>
                </c:pt>
                <c:pt idx="1004">
                  <c:v>2005.9071751030824</c:v>
                </c:pt>
                <c:pt idx="1005">
                  <c:v>2005.9093886820247</c:v>
                </c:pt>
                <c:pt idx="1006">
                  <c:v>2005.912178936157</c:v>
                </c:pt>
                <c:pt idx="1007">
                  <c:v>2005.9148222630474</c:v>
                </c:pt>
                <c:pt idx="1008">
                  <c:v>2005.9177046752566</c:v>
                </c:pt>
                <c:pt idx="1009">
                  <c:v>2005.9203426002487</c:v>
                </c:pt>
                <c:pt idx="1010">
                  <c:v>2005.9230970233439</c:v>
                </c:pt>
                <c:pt idx="1011">
                  <c:v>2005.92583942701</c:v>
                </c:pt>
                <c:pt idx="1012">
                  <c:v>2005.928538382771</c:v>
                </c:pt>
                <c:pt idx="1013">
                  <c:v>2005.9313050142091</c:v>
                </c:pt>
                <c:pt idx="1014">
                  <c:v>2005.9340404937002</c:v>
                </c:pt>
                <c:pt idx="1015">
                  <c:v>2005.9368926903253</c:v>
                </c:pt>
                <c:pt idx="1016">
                  <c:v>2005.9402365390624</c:v>
                </c:pt>
                <c:pt idx="1017">
                  <c:v>2005.9423253514105</c:v>
                </c:pt>
                <c:pt idx="1018">
                  <c:v>2005.9449487353586</c:v>
                </c:pt>
                <c:pt idx="1019">
                  <c:v>2005.9476164625094</c:v>
                </c:pt>
                <c:pt idx="1020">
                  <c:v>2005.9504642675265</c:v>
                </c:pt>
                <c:pt idx="1021">
                  <c:v>2005.953200571128</c:v>
                </c:pt>
                <c:pt idx="1022">
                  <c:v>2005.9559669780583</c:v>
                </c:pt>
                <c:pt idx="1023">
                  <c:v>2005.958687653665</c:v>
                </c:pt>
                <c:pt idx="1024">
                  <c:v>2005.9613933036189</c:v>
                </c:pt>
                <c:pt idx="1025">
                  <c:v>2005.9641145925161</c:v>
                </c:pt>
                <c:pt idx="1026">
                  <c:v>2005.9668447084396</c:v>
                </c:pt>
                <c:pt idx="1027">
                  <c:v>2005.9695921361736</c:v>
                </c:pt>
                <c:pt idx="1028">
                  <c:v>2005.9723710115486</c:v>
                </c:pt>
                <c:pt idx="1029">
                  <c:v>2005.9752198761371</c:v>
                </c:pt>
                <c:pt idx="1030">
                  <c:v>2005.977829967529</c:v>
                </c:pt>
                <c:pt idx="1031">
                  <c:v>2005.980520057934</c:v>
                </c:pt>
                <c:pt idx="1032">
                  <c:v>2005.9832897010756</c:v>
                </c:pt>
                <c:pt idx="1033">
                  <c:v>2005.985887595074</c:v>
                </c:pt>
                <c:pt idx="1034">
                  <c:v>2005.9887862677342</c:v>
                </c:pt>
                <c:pt idx="1035">
                  <c:v>2005.9914946638128</c:v>
                </c:pt>
                <c:pt idx="1036">
                  <c:v>2005.9943365467279</c:v>
                </c:pt>
                <c:pt idx="1037">
                  <c:v>2005.9970063218361</c:v>
                </c:pt>
                <c:pt idx="1038">
                  <c:v>2005.9997128506575</c:v>
                </c:pt>
                <c:pt idx="1039">
                  <c:v>2006.0024546355571</c:v>
                </c:pt>
                <c:pt idx="1040">
                  <c:v>2006.0051598392301</c:v>
                </c:pt>
              </c:numCache>
            </c:numRef>
          </c:xVal>
          <c:yVal>
            <c:numRef>
              <c:f>'TSI versus OLR  2003-2006'!$G$3:$G$1488</c:f>
              <c:numCache>
                <c:formatCode>General</c:formatCode>
                <c:ptCount val="1486"/>
                <c:pt idx="0">
                  <c:v>1389.1950999999999</c:v>
                </c:pt>
                <c:pt idx="1">
                  <c:v>1389.1950999999999</c:v>
                </c:pt>
                <c:pt idx="2">
                  <c:v>1388.0863999999999</c:v>
                </c:pt>
                <c:pt idx="3">
                  <c:v>1388.0863999999999</c:v>
                </c:pt>
                <c:pt idx="4">
                  <c:v>1388.0863999999999</c:v>
                </c:pt>
                <c:pt idx="5">
                  <c:v>1388.0863999999999</c:v>
                </c:pt>
                <c:pt idx="6">
                  <c:v>1388.0863999999999</c:v>
                </c:pt>
                <c:pt idx="7">
                  <c:v>1388.0863999999999</c:v>
                </c:pt>
                <c:pt idx="8">
                  <c:v>1384.096</c:v>
                </c:pt>
                <c:pt idx="9">
                  <c:v>1384.096</c:v>
                </c:pt>
                <c:pt idx="10">
                  <c:v>1382.4427000000001</c:v>
                </c:pt>
                <c:pt idx="11">
                  <c:v>1381.9011</c:v>
                </c:pt>
                <c:pt idx="12">
                  <c:v>1381.0800999999999</c:v>
                </c:pt>
                <c:pt idx="13">
                  <c:v>1380.4129</c:v>
                </c:pt>
                <c:pt idx="14">
                  <c:v>1379.048</c:v>
                </c:pt>
                <c:pt idx="15">
                  <c:v>1378.4893999999999</c:v>
                </c:pt>
                <c:pt idx="16">
                  <c:v>1377.7358999999999</c:v>
                </c:pt>
                <c:pt idx="17">
                  <c:v>1376.5259000000001</c:v>
                </c:pt>
                <c:pt idx="18">
                  <c:v>1375.8077000000001</c:v>
                </c:pt>
                <c:pt idx="19">
                  <c:v>1375.1660999999999</c:v>
                </c:pt>
                <c:pt idx="20">
                  <c:v>1374.4976999999999</c:v>
                </c:pt>
                <c:pt idx="21">
                  <c:v>1374.0029</c:v>
                </c:pt>
                <c:pt idx="22">
                  <c:v>1373.5933</c:v>
                </c:pt>
                <c:pt idx="23">
                  <c:v>1372.6567</c:v>
                </c:pt>
                <c:pt idx="24">
                  <c:v>1371.857</c:v>
                </c:pt>
                <c:pt idx="25">
                  <c:v>1371.049</c:v>
                </c:pt>
                <c:pt idx="26">
                  <c:v>1370.3272999999999</c:v>
                </c:pt>
                <c:pt idx="27">
                  <c:v>1369.6107999999999</c:v>
                </c:pt>
                <c:pt idx="28">
                  <c:v>1368.8684000000001</c:v>
                </c:pt>
                <c:pt idx="29">
                  <c:v>1367.9145000000001</c:v>
                </c:pt>
                <c:pt idx="30">
                  <c:v>1366.7847999999999</c:v>
                </c:pt>
                <c:pt idx="31">
                  <c:v>1365.9224999999999</c:v>
                </c:pt>
                <c:pt idx="32">
                  <c:v>1365.1134999999999</c:v>
                </c:pt>
                <c:pt idx="33">
                  <c:v>1364.3465000000001</c:v>
                </c:pt>
                <c:pt idx="34">
                  <c:v>1363.6247000000001</c:v>
                </c:pt>
                <c:pt idx="35">
                  <c:v>1363.1333</c:v>
                </c:pt>
                <c:pt idx="36">
                  <c:v>1361.9544000000001</c:v>
                </c:pt>
                <c:pt idx="37">
                  <c:v>1361.5383999999999</c:v>
                </c:pt>
                <c:pt idx="38">
                  <c:v>1360.8569</c:v>
                </c:pt>
                <c:pt idx="39">
                  <c:v>1360.1377</c:v>
                </c:pt>
                <c:pt idx="40">
                  <c:v>1359.3391999999999</c:v>
                </c:pt>
                <c:pt idx="41">
                  <c:v>1358.4976999999999</c:v>
                </c:pt>
                <c:pt idx="42">
                  <c:v>1357.5668000000001</c:v>
                </c:pt>
                <c:pt idx="43">
                  <c:v>1356.8012000000001</c:v>
                </c:pt>
                <c:pt idx="44">
                  <c:v>1355.8851</c:v>
                </c:pt>
                <c:pt idx="45">
                  <c:v>1355.2021</c:v>
                </c:pt>
                <c:pt idx="46">
                  <c:v>1354.5070000000001</c:v>
                </c:pt>
                <c:pt idx="47">
                  <c:v>1353.9409000000001</c:v>
                </c:pt>
                <c:pt idx="48">
                  <c:v>1353.2838999999999</c:v>
                </c:pt>
                <c:pt idx="49">
                  <c:v>1352.6693</c:v>
                </c:pt>
                <c:pt idx="50">
                  <c:v>1351.8279</c:v>
                </c:pt>
                <c:pt idx="51">
                  <c:v>1350.8966</c:v>
                </c:pt>
                <c:pt idx="52">
                  <c:v>1350.3037999999999</c:v>
                </c:pt>
                <c:pt idx="53">
                  <c:v>1350.3037999999999</c:v>
                </c:pt>
                <c:pt idx="54">
                  <c:v>1348.6741999999999</c:v>
                </c:pt>
                <c:pt idx="55">
                  <c:v>1348.0769</c:v>
                </c:pt>
                <c:pt idx="56">
                  <c:v>1347.3213000000001</c:v>
                </c:pt>
                <c:pt idx="57">
                  <c:v>1346.3905999999999</c:v>
                </c:pt>
                <c:pt idx="58">
                  <c:v>1345.7945</c:v>
                </c:pt>
                <c:pt idx="59">
                  <c:v>1344.9847</c:v>
                </c:pt>
                <c:pt idx="60">
                  <c:v>1344.2021</c:v>
                </c:pt>
                <c:pt idx="61">
                  <c:v>1343.3026</c:v>
                </c:pt>
                <c:pt idx="62">
                  <c:v>1342.4232999999999</c:v>
                </c:pt>
                <c:pt idx="63">
                  <c:v>1341.5237999999999</c:v>
                </c:pt>
                <c:pt idx="64">
                  <c:v>1340.5427999999999</c:v>
                </c:pt>
                <c:pt idx="65">
                  <c:v>1339.7380000000001</c:v>
                </c:pt>
                <c:pt idx="66">
                  <c:v>1339.104</c:v>
                </c:pt>
                <c:pt idx="67">
                  <c:v>1338.6849</c:v>
                </c:pt>
                <c:pt idx="68">
                  <c:v>1338.1886</c:v>
                </c:pt>
                <c:pt idx="69">
                  <c:v>1337.7118</c:v>
                </c:pt>
                <c:pt idx="70">
                  <c:v>1337.2511999999999</c:v>
                </c:pt>
                <c:pt idx="71">
                  <c:v>1336.6674</c:v>
                </c:pt>
                <c:pt idx="72">
                  <c:v>1335.9648999999999</c:v>
                </c:pt>
                <c:pt idx="73">
                  <c:v>1335.4676999999999</c:v>
                </c:pt>
                <c:pt idx="74">
                  <c:v>1334.9842000000001</c:v>
                </c:pt>
                <c:pt idx="75">
                  <c:v>1334.4141</c:v>
                </c:pt>
                <c:pt idx="76">
                  <c:v>1333.8860999999999</c:v>
                </c:pt>
                <c:pt idx="77">
                  <c:v>1333.2181</c:v>
                </c:pt>
                <c:pt idx="78">
                  <c:v>1332.6817000000001</c:v>
                </c:pt>
                <c:pt idx="79">
                  <c:v>1332.1832999999999</c:v>
                </c:pt>
                <c:pt idx="80">
                  <c:v>1331.7044000000001</c:v>
                </c:pt>
                <c:pt idx="81">
                  <c:v>1331.2729999999999</c:v>
                </c:pt>
                <c:pt idx="82">
                  <c:v>1330.7743</c:v>
                </c:pt>
                <c:pt idx="83">
                  <c:v>1330.2781</c:v>
                </c:pt>
                <c:pt idx="84">
                  <c:v>1330.0234</c:v>
                </c:pt>
                <c:pt idx="85">
                  <c:v>1329.2501</c:v>
                </c:pt>
                <c:pt idx="86">
                  <c:v>1328.7166999999999</c:v>
                </c:pt>
                <c:pt idx="87">
                  <c:v>1328.3692000000001</c:v>
                </c:pt>
                <c:pt idx="88">
                  <c:v>1327.8235</c:v>
                </c:pt>
                <c:pt idx="89">
                  <c:v>1327.1262999999999</c:v>
                </c:pt>
                <c:pt idx="90">
                  <c:v>1326.3974000000001</c:v>
                </c:pt>
                <c:pt idx="91">
                  <c:v>1325.6097</c:v>
                </c:pt>
                <c:pt idx="92">
                  <c:v>1325.0281</c:v>
                </c:pt>
                <c:pt idx="93">
                  <c:v>1324.7463</c:v>
                </c:pt>
                <c:pt idx="94">
                  <c:v>1324.5123000000001</c:v>
                </c:pt>
                <c:pt idx="95">
                  <c:v>1324.2528</c:v>
                </c:pt>
                <c:pt idx="96">
                  <c:v>1323.7796000000001</c:v>
                </c:pt>
                <c:pt idx="97">
                  <c:v>1323.2614000000001</c:v>
                </c:pt>
                <c:pt idx="98">
                  <c:v>1322.7264</c:v>
                </c:pt>
                <c:pt idx="99">
                  <c:v>1322.2955999999999</c:v>
                </c:pt>
                <c:pt idx="100">
                  <c:v>1321.8665000000001</c:v>
                </c:pt>
                <c:pt idx="101">
                  <c:v>1321.1703</c:v>
                </c:pt>
                <c:pt idx="102">
                  <c:v>1320.8097</c:v>
                </c:pt>
                <c:pt idx="103">
                  <c:v>1320.2538</c:v>
                </c:pt>
                <c:pt idx="104">
                  <c:v>1319.6619000000001</c:v>
                </c:pt>
                <c:pt idx="105">
                  <c:v>1319.3687</c:v>
                </c:pt>
                <c:pt idx="106">
                  <c:v>1319.4362000000001</c:v>
                </c:pt>
                <c:pt idx="107">
                  <c:v>1319.6402</c:v>
                </c:pt>
                <c:pt idx="108">
                  <c:v>1319.7385999999999</c:v>
                </c:pt>
                <c:pt idx="109">
                  <c:v>1319.7731000000001</c:v>
                </c:pt>
                <c:pt idx="110">
                  <c:v>1319.6695999999999</c:v>
                </c:pt>
                <c:pt idx="111">
                  <c:v>1319.4974999999999</c:v>
                </c:pt>
                <c:pt idx="112">
                  <c:v>1319.2574999999999</c:v>
                </c:pt>
                <c:pt idx="113">
                  <c:v>1318.9253000000001</c:v>
                </c:pt>
                <c:pt idx="114">
                  <c:v>1318.5157999999999</c:v>
                </c:pt>
                <c:pt idx="115">
                  <c:v>1318.0266999999999</c:v>
                </c:pt>
                <c:pt idx="116">
                  <c:v>1317.7850000000001</c:v>
                </c:pt>
                <c:pt idx="117">
                  <c:v>1317.6822</c:v>
                </c:pt>
                <c:pt idx="118">
                  <c:v>1317.6229000000001</c:v>
                </c:pt>
                <c:pt idx="119">
                  <c:v>1317.4591</c:v>
                </c:pt>
                <c:pt idx="120">
                  <c:v>1317.3390999999999</c:v>
                </c:pt>
                <c:pt idx="121">
                  <c:v>1317.2192</c:v>
                </c:pt>
                <c:pt idx="122">
                  <c:v>1317.1331</c:v>
                </c:pt>
                <c:pt idx="123">
                  <c:v>1316.9496999999999</c:v>
                </c:pt>
                <c:pt idx="124">
                  <c:v>1316.8701000000001</c:v>
                </c:pt>
                <c:pt idx="125">
                  <c:v>1316.6748</c:v>
                </c:pt>
                <c:pt idx="126">
                  <c:v>1316.4867999999999</c:v>
                </c:pt>
                <c:pt idx="127">
                  <c:v>1316.3771999999999</c:v>
                </c:pt>
                <c:pt idx="128">
                  <c:v>1316.1975</c:v>
                </c:pt>
                <c:pt idx="129">
                  <c:v>1315.9411</c:v>
                </c:pt>
                <c:pt idx="130">
                  <c:v>1315.9211</c:v>
                </c:pt>
                <c:pt idx="131">
                  <c:v>1316.1324999999999</c:v>
                </c:pt>
                <c:pt idx="132">
                  <c:v>1316.1324999999999</c:v>
                </c:pt>
                <c:pt idx="133">
                  <c:v>1317.0668000000001</c:v>
                </c:pt>
                <c:pt idx="134">
                  <c:v>1317.3395</c:v>
                </c:pt>
                <c:pt idx="135">
                  <c:v>1317.3381999999999</c:v>
                </c:pt>
                <c:pt idx="136">
                  <c:v>1317.2981</c:v>
                </c:pt>
                <c:pt idx="137">
                  <c:v>1317.3880999999999</c:v>
                </c:pt>
                <c:pt idx="138">
                  <c:v>1317.5362</c:v>
                </c:pt>
                <c:pt idx="139">
                  <c:v>1317.6531</c:v>
                </c:pt>
                <c:pt idx="140">
                  <c:v>1317.7454</c:v>
                </c:pt>
                <c:pt idx="141">
                  <c:v>1317.7066</c:v>
                </c:pt>
                <c:pt idx="142">
                  <c:v>1317.6269</c:v>
                </c:pt>
                <c:pt idx="143">
                  <c:v>1317.6220000000001</c:v>
                </c:pt>
                <c:pt idx="144">
                  <c:v>1317.4073000000001</c:v>
                </c:pt>
                <c:pt idx="145">
                  <c:v>1317.2791</c:v>
                </c:pt>
                <c:pt idx="146">
                  <c:v>1317.6241</c:v>
                </c:pt>
                <c:pt idx="147">
                  <c:v>1318.3108999999999</c:v>
                </c:pt>
                <c:pt idx="148">
                  <c:v>1318.8956000000001</c:v>
                </c:pt>
                <c:pt idx="149">
                  <c:v>1319.2489</c:v>
                </c:pt>
                <c:pt idx="150">
                  <c:v>1319.4604999999999</c:v>
                </c:pt>
                <c:pt idx="151">
                  <c:v>1319.7352000000001</c:v>
                </c:pt>
                <c:pt idx="152">
                  <c:v>1319.9763</c:v>
                </c:pt>
                <c:pt idx="153">
                  <c:v>1320.1849999999999</c:v>
                </c:pt>
                <c:pt idx="154">
                  <c:v>1320.4338</c:v>
                </c:pt>
                <c:pt idx="155">
                  <c:v>1320.7030999999999</c:v>
                </c:pt>
                <c:pt idx="156">
                  <c:v>1320.9837</c:v>
                </c:pt>
                <c:pt idx="157">
                  <c:v>1321.3185000000001</c:v>
                </c:pt>
                <c:pt idx="158">
                  <c:v>1321.6917000000001</c:v>
                </c:pt>
                <c:pt idx="159">
                  <c:v>1321.8711000000001</c:v>
                </c:pt>
                <c:pt idx="160">
                  <c:v>1322.0849000000001</c:v>
                </c:pt>
                <c:pt idx="161">
                  <c:v>1322.3094000000001</c:v>
                </c:pt>
                <c:pt idx="162">
                  <c:v>1322.5596</c:v>
                </c:pt>
                <c:pt idx="163">
                  <c:v>1322.8847000000001</c:v>
                </c:pt>
                <c:pt idx="164">
                  <c:v>1323.2270000000001</c:v>
                </c:pt>
                <c:pt idx="165">
                  <c:v>1323.9005999999999</c:v>
                </c:pt>
                <c:pt idx="166">
                  <c:v>1324.7177999999999</c:v>
                </c:pt>
                <c:pt idx="167">
                  <c:v>1325.4091000000001</c:v>
                </c:pt>
                <c:pt idx="168">
                  <c:v>1325.9884</c:v>
                </c:pt>
                <c:pt idx="169">
                  <c:v>1326.0862999999999</c:v>
                </c:pt>
                <c:pt idx="170">
                  <c:v>1326.2353000000001</c:v>
                </c:pt>
                <c:pt idx="171">
                  <c:v>1326.7090000000001</c:v>
                </c:pt>
                <c:pt idx="172">
                  <c:v>1327.3412000000001</c:v>
                </c:pt>
                <c:pt idx="173">
                  <c:v>1328.1231</c:v>
                </c:pt>
                <c:pt idx="174">
                  <c:v>1328.7983999999999</c:v>
                </c:pt>
                <c:pt idx="175">
                  <c:v>1329.3390999999999</c:v>
                </c:pt>
                <c:pt idx="176">
                  <c:v>1329.6968999999999</c:v>
                </c:pt>
                <c:pt idx="177">
                  <c:v>1329.9640999999999</c:v>
                </c:pt>
                <c:pt idx="178">
                  <c:v>1330.3362999999999</c:v>
                </c:pt>
                <c:pt idx="179">
                  <c:v>1330.9078</c:v>
                </c:pt>
                <c:pt idx="180">
                  <c:v>1331.5527</c:v>
                </c:pt>
                <c:pt idx="181">
                  <c:v>1332.3127999999999</c:v>
                </c:pt>
                <c:pt idx="182">
                  <c:v>1332.9601</c:v>
                </c:pt>
                <c:pt idx="183">
                  <c:v>1333.4830999999999</c:v>
                </c:pt>
                <c:pt idx="184">
                  <c:v>1334.0516</c:v>
                </c:pt>
                <c:pt idx="185">
                  <c:v>1334.7448999999999</c:v>
                </c:pt>
                <c:pt idx="186">
                  <c:v>1335.4656</c:v>
                </c:pt>
                <c:pt idx="187">
                  <c:v>1336.1832999999999</c:v>
                </c:pt>
                <c:pt idx="188">
                  <c:v>1336.796</c:v>
                </c:pt>
                <c:pt idx="189">
                  <c:v>1337.3972000000001</c:v>
                </c:pt>
                <c:pt idx="190">
                  <c:v>1337.91</c:v>
                </c:pt>
                <c:pt idx="191">
                  <c:v>1338.4935</c:v>
                </c:pt>
                <c:pt idx="192">
                  <c:v>1339.26</c:v>
                </c:pt>
                <c:pt idx="193">
                  <c:v>1340.1302000000001</c:v>
                </c:pt>
                <c:pt idx="194">
                  <c:v>1340.8607</c:v>
                </c:pt>
                <c:pt idx="195">
                  <c:v>1341.3835999999999</c:v>
                </c:pt>
                <c:pt idx="196">
                  <c:v>1341.9380000000001</c:v>
                </c:pt>
                <c:pt idx="197">
                  <c:v>1342.4001000000001</c:v>
                </c:pt>
                <c:pt idx="198">
                  <c:v>1343.0678</c:v>
                </c:pt>
                <c:pt idx="199">
                  <c:v>1343.8435999999999</c:v>
                </c:pt>
                <c:pt idx="200">
                  <c:v>1344.665</c:v>
                </c:pt>
                <c:pt idx="201">
                  <c:v>1345.4650999999999</c:v>
                </c:pt>
                <c:pt idx="202">
                  <c:v>1346.1423</c:v>
                </c:pt>
                <c:pt idx="203">
                  <c:v>1346.759</c:v>
                </c:pt>
                <c:pt idx="204">
                  <c:v>1347.2659000000001</c:v>
                </c:pt>
                <c:pt idx="205">
                  <c:v>1348.0758000000001</c:v>
                </c:pt>
                <c:pt idx="206">
                  <c:v>1348.8797999999999</c:v>
                </c:pt>
                <c:pt idx="207">
                  <c:v>1349.7618</c:v>
                </c:pt>
                <c:pt idx="208">
                  <c:v>1350.4214999999999</c:v>
                </c:pt>
                <c:pt idx="209">
                  <c:v>1351.1439</c:v>
                </c:pt>
                <c:pt idx="210">
                  <c:v>1351.6812</c:v>
                </c:pt>
                <c:pt idx="211">
                  <c:v>1352.1666</c:v>
                </c:pt>
                <c:pt idx="212">
                  <c:v>1352.8714</c:v>
                </c:pt>
                <c:pt idx="213">
                  <c:v>1353.7647999999999</c:v>
                </c:pt>
                <c:pt idx="214">
                  <c:v>1354.5291</c:v>
                </c:pt>
                <c:pt idx="215">
                  <c:v>1355.3145999999999</c:v>
                </c:pt>
                <c:pt idx="216">
                  <c:v>1356.3082999999999</c:v>
                </c:pt>
                <c:pt idx="217">
                  <c:v>1357.3166000000001</c:v>
                </c:pt>
                <c:pt idx="218">
                  <c:v>1358.1949999999999</c:v>
                </c:pt>
                <c:pt idx="219">
                  <c:v>1358.9101000000001</c:v>
                </c:pt>
                <c:pt idx="220">
                  <c:v>1359.6635000000001</c:v>
                </c:pt>
                <c:pt idx="221">
                  <c:v>1360.3452</c:v>
                </c:pt>
                <c:pt idx="222">
                  <c:v>1361.1119000000001</c:v>
                </c:pt>
                <c:pt idx="223">
                  <c:v>1361.8824999999999</c:v>
                </c:pt>
                <c:pt idx="224">
                  <c:v>1362.6367</c:v>
                </c:pt>
                <c:pt idx="225">
                  <c:v>1363.4326000000001</c:v>
                </c:pt>
                <c:pt idx="226">
                  <c:v>1364.2764999999999</c:v>
                </c:pt>
                <c:pt idx="227">
                  <c:v>1365.3579999999999</c:v>
                </c:pt>
                <c:pt idx="228">
                  <c:v>1366.182</c:v>
                </c:pt>
                <c:pt idx="229">
                  <c:v>1366.7882999999999</c:v>
                </c:pt>
                <c:pt idx="230">
                  <c:v>1367.4331</c:v>
                </c:pt>
                <c:pt idx="231">
                  <c:v>1368.1927000000001</c:v>
                </c:pt>
                <c:pt idx="232">
                  <c:v>1368.8771999999999</c:v>
                </c:pt>
                <c:pt idx="233">
                  <c:v>1369.73</c:v>
                </c:pt>
                <c:pt idx="234">
                  <c:v>1370.6282000000001</c:v>
                </c:pt>
                <c:pt idx="235">
                  <c:v>1371.4643000000001</c:v>
                </c:pt>
                <c:pt idx="236">
                  <c:v>1371.9339</c:v>
                </c:pt>
                <c:pt idx="237">
                  <c:v>1372.0029999999999</c:v>
                </c:pt>
                <c:pt idx="238">
                  <c:v>1372.0248999999999</c:v>
                </c:pt>
                <c:pt idx="239">
                  <c:v>1372.3438000000001</c:v>
                </c:pt>
                <c:pt idx="240">
                  <c:v>1372.8443</c:v>
                </c:pt>
                <c:pt idx="241">
                  <c:v>1373.4401</c:v>
                </c:pt>
                <c:pt idx="242">
                  <c:v>1373.9369999999999</c:v>
                </c:pt>
                <c:pt idx="243">
                  <c:v>1374.6235999999999</c:v>
                </c:pt>
                <c:pt idx="244">
                  <c:v>1374.9530999999999</c:v>
                </c:pt>
                <c:pt idx="245">
                  <c:v>1374.954</c:v>
                </c:pt>
                <c:pt idx="246">
                  <c:v>1375.2428</c:v>
                </c:pt>
                <c:pt idx="247">
                  <c:v>1376.2995000000001</c:v>
                </c:pt>
                <c:pt idx="248">
                  <c:v>1378.0061000000001</c:v>
                </c:pt>
                <c:pt idx="249">
                  <c:v>1379.999</c:v>
                </c:pt>
                <c:pt idx="250">
                  <c:v>1381.7927999999999</c:v>
                </c:pt>
                <c:pt idx="251">
                  <c:v>1383.2136</c:v>
                </c:pt>
                <c:pt idx="252">
                  <c:v>1384.2828999999999</c:v>
                </c:pt>
                <c:pt idx="253">
                  <c:v>1384.9857</c:v>
                </c:pt>
                <c:pt idx="254">
                  <c:v>1385.6460999999999</c:v>
                </c:pt>
                <c:pt idx="255">
                  <c:v>1386.1575</c:v>
                </c:pt>
                <c:pt idx="256">
                  <c:v>1386.6313</c:v>
                </c:pt>
                <c:pt idx="257">
                  <c:v>1387.1439</c:v>
                </c:pt>
                <c:pt idx="258">
                  <c:v>1387.7973999999999</c:v>
                </c:pt>
                <c:pt idx="259">
                  <c:v>1388.5614</c:v>
                </c:pt>
                <c:pt idx="260">
                  <c:v>1389.2736</c:v>
                </c:pt>
                <c:pt idx="261">
                  <c:v>1389.9296999999999</c:v>
                </c:pt>
                <c:pt idx="262">
                  <c:v>1390.4632999999999</c:v>
                </c:pt>
                <c:pt idx="263">
                  <c:v>1391.2103999999999</c:v>
                </c:pt>
                <c:pt idx="264">
                  <c:v>1391.5358000000001</c:v>
                </c:pt>
                <c:pt idx="265">
                  <c:v>1392.019</c:v>
                </c:pt>
                <c:pt idx="266">
                  <c:v>1392.5708</c:v>
                </c:pt>
                <c:pt idx="267">
                  <c:v>1393.1790000000001</c:v>
                </c:pt>
                <c:pt idx="268">
                  <c:v>1393.8218999999999</c:v>
                </c:pt>
                <c:pt idx="269">
                  <c:v>1394.2177999999999</c:v>
                </c:pt>
                <c:pt idx="270">
                  <c:v>1394.6123</c:v>
                </c:pt>
                <c:pt idx="271">
                  <c:v>1395.1550999999999</c:v>
                </c:pt>
                <c:pt idx="272">
                  <c:v>1395.7982</c:v>
                </c:pt>
                <c:pt idx="273">
                  <c:v>1396.4582</c:v>
                </c:pt>
                <c:pt idx="274">
                  <c:v>1397.0291999999999</c:v>
                </c:pt>
                <c:pt idx="275">
                  <c:v>1397.7764999999999</c:v>
                </c:pt>
                <c:pt idx="276">
                  <c:v>1398.7940000000001</c:v>
                </c:pt>
                <c:pt idx="277">
                  <c:v>1399.4938</c:v>
                </c:pt>
                <c:pt idx="278">
                  <c:v>1400.0962</c:v>
                </c:pt>
                <c:pt idx="279">
                  <c:v>1400.3711000000001</c:v>
                </c:pt>
                <c:pt idx="280">
                  <c:v>1400.6295</c:v>
                </c:pt>
                <c:pt idx="281">
                  <c:v>1400.8793000000001</c:v>
                </c:pt>
                <c:pt idx="282">
                  <c:v>1401.2208000000001</c:v>
                </c:pt>
                <c:pt idx="283">
                  <c:v>1401.4440999999999</c:v>
                </c:pt>
                <c:pt idx="284">
                  <c:v>1401.7876000000001</c:v>
                </c:pt>
                <c:pt idx="285">
                  <c:v>1402.27</c:v>
                </c:pt>
                <c:pt idx="286">
                  <c:v>1402.6647</c:v>
                </c:pt>
                <c:pt idx="287">
                  <c:v>1403.0467000000001</c:v>
                </c:pt>
                <c:pt idx="288">
                  <c:v>1403.3625999999999</c:v>
                </c:pt>
                <c:pt idx="289">
                  <c:v>1403.6801</c:v>
                </c:pt>
                <c:pt idx="290">
                  <c:v>1403.9739999999999</c:v>
                </c:pt>
                <c:pt idx="291">
                  <c:v>1404.1841999999999</c:v>
                </c:pt>
                <c:pt idx="292">
                  <c:v>1404.4092000000001</c:v>
                </c:pt>
                <c:pt idx="293">
                  <c:v>1404.7435</c:v>
                </c:pt>
                <c:pt idx="294">
                  <c:v>1405.1659999999999</c:v>
                </c:pt>
                <c:pt idx="295">
                  <c:v>1405.6057000000001</c:v>
                </c:pt>
                <c:pt idx="296">
                  <c:v>1406.0402999999999</c:v>
                </c:pt>
                <c:pt idx="297">
                  <c:v>1406.2920999999999</c:v>
                </c:pt>
                <c:pt idx="298">
                  <c:v>1406.5352</c:v>
                </c:pt>
                <c:pt idx="299">
                  <c:v>1406.672</c:v>
                </c:pt>
                <c:pt idx="300">
                  <c:v>1406.8207</c:v>
                </c:pt>
                <c:pt idx="301">
                  <c:v>1406.8208</c:v>
                </c:pt>
                <c:pt idx="302">
                  <c:v>1406.8967</c:v>
                </c:pt>
                <c:pt idx="303">
                  <c:v>1407.0682999999999</c:v>
                </c:pt>
                <c:pt idx="304">
                  <c:v>1407.2918</c:v>
                </c:pt>
                <c:pt idx="305">
                  <c:v>1407.5952</c:v>
                </c:pt>
                <c:pt idx="306">
                  <c:v>1407.8209999999999</c:v>
                </c:pt>
                <c:pt idx="307">
                  <c:v>1407.9797000000001</c:v>
                </c:pt>
                <c:pt idx="308">
                  <c:v>1408.0237</c:v>
                </c:pt>
                <c:pt idx="309">
                  <c:v>1407.9275</c:v>
                </c:pt>
                <c:pt idx="310">
                  <c:v>1407.7503999999999</c:v>
                </c:pt>
                <c:pt idx="311">
                  <c:v>1407.5762</c:v>
                </c:pt>
                <c:pt idx="312">
                  <c:v>1407.3731</c:v>
                </c:pt>
                <c:pt idx="313">
                  <c:v>1407.1733999999999</c:v>
                </c:pt>
                <c:pt idx="314">
                  <c:v>1406.9019000000001</c:v>
                </c:pt>
                <c:pt idx="315">
                  <c:v>1406.6995999999999</c:v>
                </c:pt>
                <c:pt idx="316">
                  <c:v>1406.6966</c:v>
                </c:pt>
                <c:pt idx="317">
                  <c:v>1406.664</c:v>
                </c:pt>
                <c:pt idx="318">
                  <c:v>1406.6902</c:v>
                </c:pt>
                <c:pt idx="319">
                  <c:v>1406.8023000000001</c:v>
                </c:pt>
                <c:pt idx="320">
                  <c:v>1406.8986</c:v>
                </c:pt>
                <c:pt idx="321">
                  <c:v>1406.9971</c:v>
                </c:pt>
                <c:pt idx="322">
                  <c:v>1407.1228000000001</c:v>
                </c:pt>
                <c:pt idx="323">
                  <c:v>1407.1027999999999</c:v>
                </c:pt>
                <c:pt idx="324">
                  <c:v>1407.0165999999999</c:v>
                </c:pt>
                <c:pt idx="325">
                  <c:v>1406.8723</c:v>
                </c:pt>
                <c:pt idx="326">
                  <c:v>1406.7203999999999</c:v>
                </c:pt>
                <c:pt idx="327">
                  <c:v>1406.4350999999999</c:v>
                </c:pt>
                <c:pt idx="328">
                  <c:v>1406.0488</c:v>
                </c:pt>
                <c:pt idx="329">
                  <c:v>1405.8117999999999</c:v>
                </c:pt>
                <c:pt idx="330">
                  <c:v>1405.6971000000001</c:v>
                </c:pt>
                <c:pt idx="331">
                  <c:v>1405.6134</c:v>
                </c:pt>
                <c:pt idx="332">
                  <c:v>1405.5114000000001</c:v>
                </c:pt>
                <c:pt idx="333">
                  <c:v>1405.2592</c:v>
                </c:pt>
                <c:pt idx="334">
                  <c:v>1404.8715999999999</c:v>
                </c:pt>
                <c:pt idx="335">
                  <c:v>1404.3652999999999</c:v>
                </c:pt>
                <c:pt idx="336">
                  <c:v>1403.83</c:v>
                </c:pt>
                <c:pt idx="337">
                  <c:v>1403.4154000000001</c:v>
                </c:pt>
                <c:pt idx="338">
                  <c:v>1403.1378999999999</c:v>
                </c:pt>
                <c:pt idx="339">
                  <c:v>1402.76</c:v>
                </c:pt>
                <c:pt idx="340">
                  <c:v>1402.3986</c:v>
                </c:pt>
                <c:pt idx="341">
                  <c:v>1401.9521</c:v>
                </c:pt>
                <c:pt idx="342">
                  <c:v>1401.479</c:v>
                </c:pt>
                <c:pt idx="343">
                  <c:v>1401.1129000000001</c:v>
                </c:pt>
                <c:pt idx="344">
                  <c:v>1400.7040999999999</c:v>
                </c:pt>
                <c:pt idx="345">
                  <c:v>1400.1467</c:v>
                </c:pt>
                <c:pt idx="346">
                  <c:v>1399.5957000000001</c:v>
                </c:pt>
                <c:pt idx="347">
                  <c:v>1399.0735999999999</c:v>
                </c:pt>
                <c:pt idx="348">
                  <c:v>1398.6736000000001</c:v>
                </c:pt>
                <c:pt idx="349">
                  <c:v>1398.3548000000001</c:v>
                </c:pt>
                <c:pt idx="350">
                  <c:v>1397.9847</c:v>
                </c:pt>
                <c:pt idx="351">
                  <c:v>1397.6234999999999</c:v>
                </c:pt>
                <c:pt idx="352">
                  <c:v>1397.1485</c:v>
                </c:pt>
                <c:pt idx="353">
                  <c:v>1396.5411999999999</c:v>
                </c:pt>
                <c:pt idx="354">
                  <c:v>1395.9947999999999</c:v>
                </c:pt>
                <c:pt idx="355">
                  <c:v>1395.5401999999999</c:v>
                </c:pt>
                <c:pt idx="356">
                  <c:v>1395.0541000000001</c:v>
                </c:pt>
                <c:pt idx="357">
                  <c:v>1394.473</c:v>
                </c:pt>
                <c:pt idx="358">
                  <c:v>1393.8578</c:v>
                </c:pt>
                <c:pt idx="359">
                  <c:v>1393.27</c:v>
                </c:pt>
                <c:pt idx="360">
                  <c:v>1392.635</c:v>
                </c:pt>
                <c:pt idx="361">
                  <c:v>1391.9413999999999</c:v>
                </c:pt>
                <c:pt idx="362">
                  <c:v>1391.0536</c:v>
                </c:pt>
                <c:pt idx="363">
                  <c:v>1390.1323</c:v>
                </c:pt>
                <c:pt idx="364">
                  <c:v>1389.2793999999999</c:v>
                </c:pt>
                <c:pt idx="365">
                  <c:v>1388.3880999999999</c:v>
                </c:pt>
                <c:pt idx="366">
                  <c:v>1387.5604000000001</c:v>
                </c:pt>
                <c:pt idx="367">
                  <c:v>1387.0640000000001</c:v>
                </c:pt>
                <c:pt idx="368">
                  <c:v>1386.8382999999999</c:v>
                </c:pt>
                <c:pt idx="369">
                  <c:v>1386.5373999999999</c:v>
                </c:pt>
                <c:pt idx="370">
                  <c:v>1386.008</c:v>
                </c:pt>
                <c:pt idx="371">
                  <c:v>1385.1434999999999</c:v>
                </c:pt>
                <c:pt idx="372">
                  <c:v>1384.3806999999999</c:v>
                </c:pt>
                <c:pt idx="373">
                  <c:v>1383.6439</c:v>
                </c:pt>
                <c:pt idx="374">
                  <c:v>1382.9690000000001</c:v>
                </c:pt>
                <c:pt idx="375">
                  <c:v>1382.3777</c:v>
                </c:pt>
                <c:pt idx="376">
                  <c:v>1381.7157999999999</c:v>
                </c:pt>
                <c:pt idx="377">
                  <c:v>1380.9096</c:v>
                </c:pt>
                <c:pt idx="378">
                  <c:v>1379.9378999999999</c:v>
                </c:pt>
                <c:pt idx="379">
                  <c:v>1379.0652</c:v>
                </c:pt>
                <c:pt idx="380">
                  <c:v>1378.2076</c:v>
                </c:pt>
                <c:pt idx="381">
                  <c:v>1377.4672</c:v>
                </c:pt>
                <c:pt idx="382">
                  <c:v>1376.9791</c:v>
                </c:pt>
                <c:pt idx="383">
                  <c:v>1376.3815999999999</c:v>
                </c:pt>
                <c:pt idx="384">
                  <c:v>1375.8223</c:v>
                </c:pt>
                <c:pt idx="385">
                  <c:v>1375.1651999999999</c:v>
                </c:pt>
                <c:pt idx="386">
                  <c:v>1374.4570000000001</c:v>
                </c:pt>
                <c:pt idx="387">
                  <c:v>1373.6778999999999</c:v>
                </c:pt>
                <c:pt idx="388">
                  <c:v>1372.7535</c:v>
                </c:pt>
                <c:pt idx="389">
                  <c:v>1372.0173</c:v>
                </c:pt>
                <c:pt idx="390">
                  <c:v>1371.1178</c:v>
                </c:pt>
                <c:pt idx="391">
                  <c:v>1370.1495</c:v>
                </c:pt>
                <c:pt idx="392">
                  <c:v>1369.2555</c:v>
                </c:pt>
                <c:pt idx="393">
                  <c:v>1368.5827999999999</c:v>
                </c:pt>
                <c:pt idx="394">
                  <c:v>1368.0302999999999</c:v>
                </c:pt>
                <c:pt idx="395">
                  <c:v>1367.4115999999999</c:v>
                </c:pt>
                <c:pt idx="396">
                  <c:v>1366.5971</c:v>
                </c:pt>
                <c:pt idx="397">
                  <c:v>1365.6989000000001</c:v>
                </c:pt>
                <c:pt idx="398">
                  <c:v>1364.8117</c:v>
                </c:pt>
                <c:pt idx="399">
                  <c:v>1363.8221000000001</c:v>
                </c:pt>
                <c:pt idx="400">
                  <c:v>1362.9336000000001</c:v>
                </c:pt>
                <c:pt idx="401">
                  <c:v>1362.1849999999999</c:v>
                </c:pt>
                <c:pt idx="402">
                  <c:v>1361.587</c:v>
                </c:pt>
                <c:pt idx="403">
                  <c:v>1360.991</c:v>
                </c:pt>
                <c:pt idx="404">
                  <c:v>1360.3326</c:v>
                </c:pt>
                <c:pt idx="405">
                  <c:v>1359.5364</c:v>
                </c:pt>
                <c:pt idx="406">
                  <c:v>1358.7001</c:v>
                </c:pt>
                <c:pt idx="407">
                  <c:v>1357.9544000000001</c:v>
                </c:pt>
                <c:pt idx="408">
                  <c:v>1357.1217999999999</c:v>
                </c:pt>
                <c:pt idx="409">
                  <c:v>1356.3825999999999</c:v>
                </c:pt>
                <c:pt idx="410">
                  <c:v>1355.5578</c:v>
                </c:pt>
                <c:pt idx="411">
                  <c:v>1354.8429000000001</c:v>
                </c:pt>
                <c:pt idx="412">
                  <c:v>1354.1708000000001</c:v>
                </c:pt>
                <c:pt idx="413">
                  <c:v>1353.3329000000001</c:v>
                </c:pt>
                <c:pt idx="414">
                  <c:v>1352.4704999999999</c:v>
                </c:pt>
                <c:pt idx="415">
                  <c:v>1351.7837999999999</c:v>
                </c:pt>
                <c:pt idx="416">
                  <c:v>1351.0522000000001</c:v>
                </c:pt>
                <c:pt idx="417">
                  <c:v>1350.3404</c:v>
                </c:pt>
                <c:pt idx="418">
                  <c:v>1349.4958999999999</c:v>
                </c:pt>
                <c:pt idx="419">
                  <c:v>1348.6048000000001</c:v>
                </c:pt>
                <c:pt idx="420">
                  <c:v>1347.7235000000001</c:v>
                </c:pt>
                <c:pt idx="421">
                  <c:v>1347.1097</c:v>
                </c:pt>
                <c:pt idx="422">
                  <c:v>1346.4313999999999</c:v>
                </c:pt>
                <c:pt idx="423">
                  <c:v>1345.6851999999999</c:v>
                </c:pt>
                <c:pt idx="424">
                  <c:v>1344.9712</c:v>
                </c:pt>
                <c:pt idx="425">
                  <c:v>1344.2538</c:v>
                </c:pt>
                <c:pt idx="426">
                  <c:v>1343.5684000000001</c:v>
                </c:pt>
                <c:pt idx="427">
                  <c:v>1342.8413</c:v>
                </c:pt>
                <c:pt idx="428">
                  <c:v>1342.1993</c:v>
                </c:pt>
                <c:pt idx="429">
                  <c:v>1341.5886</c:v>
                </c:pt>
                <c:pt idx="430">
                  <c:v>1341.0392999999999</c:v>
                </c:pt>
                <c:pt idx="431">
                  <c:v>1340.2706000000001</c:v>
                </c:pt>
                <c:pt idx="432">
                  <c:v>1339.5518999999999</c:v>
                </c:pt>
                <c:pt idx="433">
                  <c:v>1338.9634000000001</c:v>
                </c:pt>
                <c:pt idx="434">
                  <c:v>1338.2814000000001</c:v>
                </c:pt>
                <c:pt idx="435">
                  <c:v>1337.5992000000001</c:v>
                </c:pt>
                <c:pt idx="436">
                  <c:v>1336.9372000000001</c:v>
                </c:pt>
                <c:pt idx="437">
                  <c:v>1336.3651</c:v>
                </c:pt>
                <c:pt idx="438">
                  <c:v>1335.6831999999999</c:v>
                </c:pt>
                <c:pt idx="439">
                  <c:v>1335.1411000000001</c:v>
                </c:pt>
                <c:pt idx="440">
                  <c:v>1334.5088000000001</c:v>
                </c:pt>
                <c:pt idx="441">
                  <c:v>1333.7847999999999</c:v>
                </c:pt>
                <c:pt idx="442">
                  <c:v>1333.048</c:v>
                </c:pt>
                <c:pt idx="443">
                  <c:v>1332.4083000000001</c:v>
                </c:pt>
                <c:pt idx="444">
                  <c:v>1331.5608</c:v>
                </c:pt>
                <c:pt idx="445">
                  <c:v>1330.8647000000001</c:v>
                </c:pt>
                <c:pt idx="446">
                  <c:v>1330.3032000000001</c:v>
                </c:pt>
                <c:pt idx="447">
                  <c:v>1329.9544000000001</c:v>
                </c:pt>
                <c:pt idx="448">
                  <c:v>1329.6034</c:v>
                </c:pt>
                <c:pt idx="449">
                  <c:v>1329.1768</c:v>
                </c:pt>
                <c:pt idx="450">
                  <c:v>1328.7057</c:v>
                </c:pt>
                <c:pt idx="451">
                  <c:v>1328.2073</c:v>
                </c:pt>
                <c:pt idx="452">
                  <c:v>1327.6382000000001</c:v>
                </c:pt>
                <c:pt idx="453">
                  <c:v>1327.0250000000001</c:v>
                </c:pt>
                <c:pt idx="454">
                  <c:v>1326.4177999999999</c:v>
                </c:pt>
                <c:pt idx="455">
                  <c:v>1325.9521</c:v>
                </c:pt>
                <c:pt idx="456">
                  <c:v>1325.5831000000001</c:v>
                </c:pt>
                <c:pt idx="457">
                  <c:v>1325.2044000000001</c:v>
                </c:pt>
                <c:pt idx="458">
                  <c:v>1324.8506</c:v>
                </c:pt>
                <c:pt idx="459">
                  <c:v>1324.5737999999999</c:v>
                </c:pt>
                <c:pt idx="460">
                  <c:v>1324.2929999999999</c:v>
                </c:pt>
                <c:pt idx="461">
                  <c:v>1323.8652999999999</c:v>
                </c:pt>
                <c:pt idx="462">
                  <c:v>1323.3362</c:v>
                </c:pt>
                <c:pt idx="463">
                  <c:v>1322.9449999999999</c:v>
                </c:pt>
                <c:pt idx="464">
                  <c:v>1322.5687</c:v>
                </c:pt>
                <c:pt idx="465">
                  <c:v>1322.2485999999999</c:v>
                </c:pt>
                <c:pt idx="466">
                  <c:v>1321.9337</c:v>
                </c:pt>
                <c:pt idx="467">
                  <c:v>1321.6241</c:v>
                </c:pt>
                <c:pt idx="468">
                  <c:v>1321.2626</c:v>
                </c:pt>
                <c:pt idx="469">
                  <c:v>1320.6206999999999</c:v>
                </c:pt>
                <c:pt idx="470">
                  <c:v>1320.4848</c:v>
                </c:pt>
                <c:pt idx="471">
                  <c:v>1320.3466000000001</c:v>
                </c:pt>
                <c:pt idx="472">
                  <c:v>1319.7502999999999</c:v>
                </c:pt>
                <c:pt idx="473">
                  <c:v>1319.4668999999999</c:v>
                </c:pt>
                <c:pt idx="474">
                  <c:v>1319.2121</c:v>
                </c:pt>
                <c:pt idx="475">
                  <c:v>1318.9835</c:v>
                </c:pt>
                <c:pt idx="476">
                  <c:v>1318.6621</c:v>
                </c:pt>
                <c:pt idx="477">
                  <c:v>1318.3314</c:v>
                </c:pt>
                <c:pt idx="478">
                  <c:v>1317.8961999999999</c:v>
                </c:pt>
                <c:pt idx="479">
                  <c:v>1317.4097999999999</c:v>
                </c:pt>
                <c:pt idx="480">
                  <c:v>1317.0314000000001</c:v>
                </c:pt>
                <c:pt idx="481">
                  <c:v>1316.7505000000001</c:v>
                </c:pt>
                <c:pt idx="482">
                  <c:v>1316.7837</c:v>
                </c:pt>
                <c:pt idx="483">
                  <c:v>1316.9460999999999</c:v>
                </c:pt>
                <c:pt idx="484">
                  <c:v>1317.1385</c:v>
                </c:pt>
                <c:pt idx="485">
                  <c:v>1317.3302000000001</c:v>
                </c:pt>
                <c:pt idx="486">
                  <c:v>1317.3905</c:v>
                </c:pt>
                <c:pt idx="487">
                  <c:v>1317.2699</c:v>
                </c:pt>
                <c:pt idx="488">
                  <c:v>1317.0921000000001</c:v>
                </c:pt>
                <c:pt idx="489">
                  <c:v>1316.9275</c:v>
                </c:pt>
                <c:pt idx="490">
                  <c:v>1316.84</c:v>
                </c:pt>
                <c:pt idx="491">
                  <c:v>1316.7483</c:v>
                </c:pt>
                <c:pt idx="492">
                  <c:v>1316.6890000000001</c:v>
                </c:pt>
                <c:pt idx="493">
                  <c:v>1316.645</c:v>
                </c:pt>
                <c:pt idx="494">
                  <c:v>1316.6525999999999</c:v>
                </c:pt>
                <c:pt idx="495">
                  <c:v>1316.6792</c:v>
                </c:pt>
                <c:pt idx="496">
                  <c:v>1316.6532</c:v>
                </c:pt>
                <c:pt idx="497">
                  <c:v>1316.6269</c:v>
                </c:pt>
                <c:pt idx="498">
                  <c:v>1316.6651999999999</c:v>
                </c:pt>
                <c:pt idx="499">
                  <c:v>1316.6566</c:v>
                </c:pt>
                <c:pt idx="500">
                  <c:v>1316.586</c:v>
                </c:pt>
                <c:pt idx="501">
                  <c:v>1316.5921000000001</c:v>
                </c:pt>
                <c:pt idx="502">
                  <c:v>1316.7321999999999</c:v>
                </c:pt>
                <c:pt idx="503">
                  <c:v>1316.8876</c:v>
                </c:pt>
                <c:pt idx="504">
                  <c:v>1317.1289999999999</c:v>
                </c:pt>
                <c:pt idx="505">
                  <c:v>1317.2816</c:v>
                </c:pt>
                <c:pt idx="506">
                  <c:v>1317.3083999999999</c:v>
                </c:pt>
                <c:pt idx="507">
                  <c:v>1317.1949999999999</c:v>
                </c:pt>
                <c:pt idx="508">
                  <c:v>1317.1388999999999</c:v>
                </c:pt>
                <c:pt idx="509">
                  <c:v>1317.1448</c:v>
                </c:pt>
                <c:pt idx="510">
                  <c:v>1317.0608999999999</c:v>
                </c:pt>
                <c:pt idx="511">
                  <c:v>1316.9774</c:v>
                </c:pt>
                <c:pt idx="512">
                  <c:v>1316.8315</c:v>
                </c:pt>
                <c:pt idx="513">
                  <c:v>1316.8524</c:v>
                </c:pt>
                <c:pt idx="514">
                  <c:v>1317.1789000000001</c:v>
                </c:pt>
                <c:pt idx="515">
                  <c:v>1317.5809999999999</c:v>
                </c:pt>
                <c:pt idx="516">
                  <c:v>1318.1567</c:v>
                </c:pt>
                <c:pt idx="517">
                  <c:v>1318.8829000000001</c:v>
                </c:pt>
                <c:pt idx="518">
                  <c:v>1319.6001000000001</c:v>
                </c:pt>
                <c:pt idx="519">
                  <c:v>1320.0521000000001</c:v>
                </c:pt>
                <c:pt idx="520">
                  <c:v>1320.3033</c:v>
                </c:pt>
                <c:pt idx="521">
                  <c:v>1320.5007000000001</c:v>
                </c:pt>
                <c:pt idx="522">
                  <c:v>1320.8957</c:v>
                </c:pt>
                <c:pt idx="523">
                  <c:v>1321.2318</c:v>
                </c:pt>
                <c:pt idx="524">
                  <c:v>1321.5591999999999</c:v>
                </c:pt>
                <c:pt idx="525">
                  <c:v>1321.8925999999999</c:v>
                </c:pt>
                <c:pt idx="526">
                  <c:v>1322.2021999999999</c:v>
                </c:pt>
                <c:pt idx="527">
                  <c:v>1322.5250000000001</c:v>
                </c:pt>
                <c:pt idx="528">
                  <c:v>1322.9509</c:v>
                </c:pt>
                <c:pt idx="529">
                  <c:v>1323.4757999999999</c:v>
                </c:pt>
                <c:pt idx="530">
                  <c:v>1323.9195999999999</c:v>
                </c:pt>
                <c:pt idx="531">
                  <c:v>1324.2606000000001</c:v>
                </c:pt>
                <c:pt idx="532">
                  <c:v>1324.3542</c:v>
                </c:pt>
                <c:pt idx="533">
                  <c:v>1324.3448000000001</c:v>
                </c:pt>
                <c:pt idx="534">
                  <c:v>1324.5336</c:v>
                </c:pt>
                <c:pt idx="535">
                  <c:v>1325.1647</c:v>
                </c:pt>
                <c:pt idx="536">
                  <c:v>1325.7456</c:v>
                </c:pt>
                <c:pt idx="537">
                  <c:v>1326.5264</c:v>
                </c:pt>
                <c:pt idx="538">
                  <c:v>1327.2706000000001</c:v>
                </c:pt>
                <c:pt idx="539">
                  <c:v>1327.9228000000001</c:v>
                </c:pt>
                <c:pt idx="540">
                  <c:v>1328.3486</c:v>
                </c:pt>
                <c:pt idx="541">
                  <c:v>1328.7888</c:v>
                </c:pt>
                <c:pt idx="542">
                  <c:v>1329.2791</c:v>
                </c:pt>
                <c:pt idx="543">
                  <c:v>1329.8136999999999</c:v>
                </c:pt>
                <c:pt idx="544">
                  <c:v>1330.4613999999999</c:v>
                </c:pt>
                <c:pt idx="545">
                  <c:v>1331.1437000000001</c:v>
                </c:pt>
                <c:pt idx="546">
                  <c:v>1331.7918999999999</c:v>
                </c:pt>
                <c:pt idx="547">
                  <c:v>1332.3290999999999</c:v>
                </c:pt>
                <c:pt idx="548">
                  <c:v>1333.0064</c:v>
                </c:pt>
                <c:pt idx="549">
                  <c:v>1333.6917000000001</c:v>
                </c:pt>
                <c:pt idx="550">
                  <c:v>1334.4807000000001</c:v>
                </c:pt>
                <c:pt idx="551">
                  <c:v>1335.05</c:v>
                </c:pt>
                <c:pt idx="552">
                  <c:v>1335.5880999999999</c:v>
                </c:pt>
                <c:pt idx="553">
                  <c:v>1336.1261999999999</c:v>
                </c:pt>
                <c:pt idx="554">
                  <c:v>1336.6579999999999</c:v>
                </c:pt>
                <c:pt idx="555">
                  <c:v>1337.3443</c:v>
                </c:pt>
                <c:pt idx="556">
                  <c:v>1338.163</c:v>
                </c:pt>
                <c:pt idx="557">
                  <c:v>1338.8096</c:v>
                </c:pt>
                <c:pt idx="558">
                  <c:v>1339.4038</c:v>
                </c:pt>
                <c:pt idx="559">
                  <c:v>1339.9849999999999</c:v>
                </c:pt>
                <c:pt idx="560">
                  <c:v>1340.5365999999999</c:v>
                </c:pt>
                <c:pt idx="561">
                  <c:v>1341.0788</c:v>
                </c:pt>
                <c:pt idx="562">
                  <c:v>1341.8824999999999</c:v>
                </c:pt>
                <c:pt idx="563">
                  <c:v>1342.8629000000001</c:v>
                </c:pt>
                <c:pt idx="564">
                  <c:v>1343.7644</c:v>
                </c:pt>
                <c:pt idx="565">
                  <c:v>1344.4599000000001</c:v>
                </c:pt>
                <c:pt idx="566">
                  <c:v>1344.9363000000001</c:v>
                </c:pt>
                <c:pt idx="567">
                  <c:v>1345.4501</c:v>
                </c:pt>
                <c:pt idx="568">
                  <c:v>1346.1116</c:v>
                </c:pt>
                <c:pt idx="569">
                  <c:v>1346.9290000000001</c:v>
                </c:pt>
                <c:pt idx="570">
                  <c:v>1347.7083</c:v>
                </c:pt>
                <c:pt idx="571">
                  <c:v>1348.4287999999999</c:v>
                </c:pt>
                <c:pt idx="572">
                  <c:v>1349.1397999999999</c:v>
                </c:pt>
                <c:pt idx="573">
                  <c:v>1349.6242999999999</c:v>
                </c:pt>
                <c:pt idx="574">
                  <c:v>1350.4897000000001</c:v>
                </c:pt>
                <c:pt idx="575">
                  <c:v>1351.1159</c:v>
                </c:pt>
                <c:pt idx="576">
                  <c:v>1351.8981000000001</c:v>
                </c:pt>
                <c:pt idx="577">
                  <c:v>1353.2641000000001</c:v>
                </c:pt>
                <c:pt idx="578">
                  <c:v>1353.7049999999999</c:v>
                </c:pt>
                <c:pt idx="579">
                  <c:v>1354.5164</c:v>
                </c:pt>
                <c:pt idx="580">
                  <c:v>1355.2974999999999</c:v>
                </c:pt>
                <c:pt idx="581">
                  <c:v>1356.0242000000001</c:v>
                </c:pt>
                <c:pt idx="582">
                  <c:v>1356.8628000000001</c:v>
                </c:pt>
                <c:pt idx="583">
                  <c:v>1357.6031</c:v>
                </c:pt>
                <c:pt idx="584">
                  <c:v>1358.386</c:v>
                </c:pt>
                <c:pt idx="585">
                  <c:v>1359.1661999999999</c:v>
                </c:pt>
                <c:pt idx="586">
                  <c:v>1359.9748</c:v>
                </c:pt>
                <c:pt idx="587">
                  <c:v>1360.8332</c:v>
                </c:pt>
                <c:pt idx="588">
                  <c:v>1361.7122999999999</c:v>
                </c:pt>
                <c:pt idx="589">
                  <c:v>1362.4938</c:v>
                </c:pt>
                <c:pt idx="590">
                  <c:v>1363.3562999999999</c:v>
                </c:pt>
                <c:pt idx="591">
                  <c:v>1364.1384</c:v>
                </c:pt>
                <c:pt idx="592">
                  <c:v>1364.8398999999999</c:v>
                </c:pt>
                <c:pt idx="593">
                  <c:v>1365.5148999999999</c:v>
                </c:pt>
                <c:pt idx="594">
                  <c:v>1366.1817000000001</c:v>
                </c:pt>
                <c:pt idx="595">
                  <c:v>1366.9920999999999</c:v>
                </c:pt>
                <c:pt idx="596">
                  <c:v>1367.7775999999999</c:v>
                </c:pt>
                <c:pt idx="597">
                  <c:v>1368.5491999999999</c:v>
                </c:pt>
                <c:pt idx="598">
                  <c:v>1369.2809</c:v>
                </c:pt>
                <c:pt idx="599">
                  <c:v>1370.0306</c:v>
                </c:pt>
                <c:pt idx="600">
                  <c:v>1370.7315000000001</c:v>
                </c:pt>
                <c:pt idx="601">
                  <c:v>1371.4473</c:v>
                </c:pt>
                <c:pt idx="602">
                  <c:v>1372.3221000000001</c:v>
                </c:pt>
                <c:pt idx="603">
                  <c:v>1373.1012000000001</c:v>
                </c:pt>
                <c:pt idx="604">
                  <c:v>1374.0069000000001</c:v>
                </c:pt>
                <c:pt idx="605">
                  <c:v>1374.7481</c:v>
                </c:pt>
                <c:pt idx="606">
                  <c:v>1375.4915000000001</c:v>
                </c:pt>
                <c:pt idx="607">
                  <c:v>1375.9993999999999</c:v>
                </c:pt>
                <c:pt idx="608">
                  <c:v>1376.6621</c:v>
                </c:pt>
                <c:pt idx="609">
                  <c:v>1377.5237999999999</c:v>
                </c:pt>
                <c:pt idx="610">
                  <c:v>1378.3407999999999</c:v>
                </c:pt>
                <c:pt idx="611">
                  <c:v>1379.0713000000001</c:v>
                </c:pt>
                <c:pt idx="612">
                  <c:v>1379.8148000000001</c:v>
                </c:pt>
                <c:pt idx="613">
                  <c:v>1380.3487</c:v>
                </c:pt>
                <c:pt idx="614">
                  <c:v>1380.9196999999999</c:v>
                </c:pt>
                <c:pt idx="615">
                  <c:v>1381.5192999999999</c:v>
                </c:pt>
                <c:pt idx="616">
                  <c:v>1382.2606000000001</c:v>
                </c:pt>
                <c:pt idx="617">
                  <c:v>1382.865</c:v>
                </c:pt>
                <c:pt idx="618">
                  <c:v>1383.2988</c:v>
                </c:pt>
                <c:pt idx="619">
                  <c:v>1383.7936999999999</c:v>
                </c:pt>
                <c:pt idx="620">
                  <c:v>1384.5473</c:v>
                </c:pt>
                <c:pt idx="621">
                  <c:v>1385.5171</c:v>
                </c:pt>
                <c:pt idx="622">
                  <c:v>1386.4974</c:v>
                </c:pt>
                <c:pt idx="623">
                  <c:v>1387.5117</c:v>
                </c:pt>
                <c:pt idx="624">
                  <c:v>1388.2844</c:v>
                </c:pt>
                <c:pt idx="625">
                  <c:v>1389.0252</c:v>
                </c:pt>
                <c:pt idx="626">
                  <c:v>1389.6238000000001</c:v>
                </c:pt>
                <c:pt idx="627">
                  <c:v>1390.1261999999999</c:v>
                </c:pt>
                <c:pt idx="628">
                  <c:v>1390.6911</c:v>
                </c:pt>
                <c:pt idx="629">
                  <c:v>1391.2945</c:v>
                </c:pt>
                <c:pt idx="630">
                  <c:v>1392.0953999999999</c:v>
                </c:pt>
                <c:pt idx="631">
                  <c:v>1392.74</c:v>
                </c:pt>
                <c:pt idx="632">
                  <c:v>1393.3642</c:v>
                </c:pt>
                <c:pt idx="633">
                  <c:v>1394.0514000000001</c:v>
                </c:pt>
                <c:pt idx="634">
                  <c:v>1394.6995999999999</c:v>
                </c:pt>
                <c:pt idx="635">
                  <c:v>1395.2883999999999</c:v>
                </c:pt>
                <c:pt idx="636">
                  <c:v>1395.8168000000001</c:v>
                </c:pt>
                <c:pt idx="637">
                  <c:v>1396.4082000000001</c:v>
                </c:pt>
                <c:pt idx="638">
                  <c:v>1397.0477000000001</c:v>
                </c:pt>
                <c:pt idx="639">
                  <c:v>1397.6029000000001</c:v>
                </c:pt>
                <c:pt idx="640">
                  <c:v>1398.1624999999999</c:v>
                </c:pt>
                <c:pt idx="641">
                  <c:v>1398.6632</c:v>
                </c:pt>
                <c:pt idx="642">
                  <c:v>1399.0071</c:v>
                </c:pt>
                <c:pt idx="643">
                  <c:v>1399.3317</c:v>
                </c:pt>
                <c:pt idx="644">
                  <c:v>1399.6648</c:v>
                </c:pt>
                <c:pt idx="645">
                  <c:v>1399.9222</c:v>
                </c:pt>
                <c:pt idx="646">
                  <c:v>1400.4358999999999</c:v>
                </c:pt>
                <c:pt idx="647">
                  <c:v>1401.0096000000001</c:v>
                </c:pt>
                <c:pt idx="648">
                  <c:v>1401.5344</c:v>
                </c:pt>
                <c:pt idx="649">
                  <c:v>1401.9212</c:v>
                </c:pt>
                <c:pt idx="650">
                  <c:v>1402.2318</c:v>
                </c:pt>
                <c:pt idx="651">
                  <c:v>1402.5974000000001</c:v>
                </c:pt>
                <c:pt idx="652">
                  <c:v>1402.9354000000001</c:v>
                </c:pt>
                <c:pt idx="653">
                  <c:v>1403.2318</c:v>
                </c:pt>
                <c:pt idx="654">
                  <c:v>1403.5331000000001</c:v>
                </c:pt>
                <c:pt idx="655">
                  <c:v>1403.8349000000001</c:v>
                </c:pt>
                <c:pt idx="656">
                  <c:v>1404.1563000000001</c:v>
                </c:pt>
                <c:pt idx="657">
                  <c:v>1404.4899</c:v>
                </c:pt>
                <c:pt idx="658">
                  <c:v>1404.7893999999999</c:v>
                </c:pt>
                <c:pt idx="659">
                  <c:v>1404.9933000000001</c:v>
                </c:pt>
                <c:pt idx="660">
                  <c:v>1405.2370000000001</c:v>
                </c:pt>
                <c:pt idx="661">
                  <c:v>1405.5404000000001</c:v>
                </c:pt>
                <c:pt idx="662">
                  <c:v>1405.8712</c:v>
                </c:pt>
                <c:pt idx="663">
                  <c:v>1406.0700999999999</c:v>
                </c:pt>
                <c:pt idx="664">
                  <c:v>1406.2135000000001</c:v>
                </c:pt>
                <c:pt idx="665">
                  <c:v>1406.4367</c:v>
                </c:pt>
                <c:pt idx="666">
                  <c:v>1406.7103</c:v>
                </c:pt>
                <c:pt idx="667">
                  <c:v>1406.9447</c:v>
                </c:pt>
                <c:pt idx="668">
                  <c:v>1407.2648999999999</c:v>
                </c:pt>
                <c:pt idx="669">
                  <c:v>1407.4449999999999</c:v>
                </c:pt>
                <c:pt idx="670">
                  <c:v>1407.5686000000001</c:v>
                </c:pt>
                <c:pt idx="671">
                  <c:v>1407.6664000000001</c:v>
                </c:pt>
                <c:pt idx="672">
                  <c:v>1407.7107000000001</c:v>
                </c:pt>
                <c:pt idx="673">
                  <c:v>1407.7191</c:v>
                </c:pt>
                <c:pt idx="674">
                  <c:v>1407.7233000000001</c:v>
                </c:pt>
                <c:pt idx="675">
                  <c:v>1407.7829999999999</c:v>
                </c:pt>
                <c:pt idx="676">
                  <c:v>1407.7470000000001</c:v>
                </c:pt>
                <c:pt idx="677">
                  <c:v>1407.6596999999999</c:v>
                </c:pt>
                <c:pt idx="678">
                  <c:v>1407.5824</c:v>
                </c:pt>
                <c:pt idx="679">
                  <c:v>1407.5532000000001</c:v>
                </c:pt>
                <c:pt idx="680">
                  <c:v>1407.5016000000001</c:v>
                </c:pt>
                <c:pt idx="681">
                  <c:v>1407.4473</c:v>
                </c:pt>
                <c:pt idx="682">
                  <c:v>1407.38</c:v>
                </c:pt>
                <c:pt idx="683">
                  <c:v>1407.3239000000001</c:v>
                </c:pt>
                <c:pt idx="684">
                  <c:v>1407.2016000000001</c:v>
                </c:pt>
                <c:pt idx="685">
                  <c:v>1407.0437999999999</c:v>
                </c:pt>
                <c:pt idx="686">
                  <c:v>1406.7615000000001</c:v>
                </c:pt>
                <c:pt idx="687">
                  <c:v>1406.44</c:v>
                </c:pt>
                <c:pt idx="688">
                  <c:v>1405.5895</c:v>
                </c:pt>
                <c:pt idx="689">
                  <c:v>1404.7049</c:v>
                </c:pt>
                <c:pt idx="690">
                  <c:v>1404.1802</c:v>
                </c:pt>
                <c:pt idx="691">
                  <c:v>1404.1683</c:v>
                </c:pt>
                <c:pt idx="692">
                  <c:v>1404.4891</c:v>
                </c:pt>
                <c:pt idx="693">
                  <c:v>1405.0209</c:v>
                </c:pt>
                <c:pt idx="694">
                  <c:v>1405.3895</c:v>
                </c:pt>
                <c:pt idx="695">
                  <c:v>1405.5006000000001</c:v>
                </c:pt>
                <c:pt idx="696">
                  <c:v>1405.3426999999999</c:v>
                </c:pt>
                <c:pt idx="697">
                  <c:v>1405.0812000000001</c:v>
                </c:pt>
                <c:pt idx="698">
                  <c:v>1404.8461</c:v>
                </c:pt>
                <c:pt idx="699">
                  <c:v>1404.5333000000001</c:v>
                </c:pt>
                <c:pt idx="700">
                  <c:v>1404.1012000000001</c:v>
                </c:pt>
                <c:pt idx="701">
                  <c:v>1403.7991999999999</c:v>
                </c:pt>
                <c:pt idx="702">
                  <c:v>1403.5026</c:v>
                </c:pt>
                <c:pt idx="703">
                  <c:v>1403.1423</c:v>
                </c:pt>
                <c:pt idx="704">
                  <c:v>1402.7019</c:v>
                </c:pt>
                <c:pt idx="705">
                  <c:v>1402.1459</c:v>
                </c:pt>
                <c:pt idx="706">
                  <c:v>1401.7384999999999</c:v>
                </c:pt>
                <c:pt idx="707">
                  <c:v>1401.3541</c:v>
                </c:pt>
                <c:pt idx="708">
                  <c:v>1400.9421</c:v>
                </c:pt>
                <c:pt idx="709">
                  <c:v>1400.4574</c:v>
                </c:pt>
                <c:pt idx="710">
                  <c:v>1400.0243</c:v>
                </c:pt>
                <c:pt idx="711">
                  <c:v>1399.6605999999999</c:v>
                </c:pt>
                <c:pt idx="712">
                  <c:v>1399.3299</c:v>
                </c:pt>
                <c:pt idx="713">
                  <c:v>1398.9340999999999</c:v>
                </c:pt>
                <c:pt idx="714">
                  <c:v>1398.3880999999999</c:v>
                </c:pt>
                <c:pt idx="715">
                  <c:v>1397.8489999999999</c:v>
                </c:pt>
                <c:pt idx="716">
                  <c:v>1397.2446</c:v>
                </c:pt>
                <c:pt idx="717">
                  <c:v>1396.4893999999999</c:v>
                </c:pt>
                <c:pt idx="718">
                  <c:v>1395.8945000000001</c:v>
                </c:pt>
                <c:pt idx="719">
                  <c:v>1395.3197</c:v>
                </c:pt>
                <c:pt idx="720">
                  <c:v>1394.8390999999999</c:v>
                </c:pt>
                <c:pt idx="721">
                  <c:v>1394.2922000000001</c:v>
                </c:pt>
                <c:pt idx="722">
                  <c:v>1393.7650000000001</c:v>
                </c:pt>
                <c:pt idx="723">
                  <c:v>1393.2242000000001</c:v>
                </c:pt>
                <c:pt idx="724">
                  <c:v>1392.6723</c:v>
                </c:pt>
                <c:pt idx="725">
                  <c:v>1392.2426</c:v>
                </c:pt>
                <c:pt idx="726">
                  <c:v>1391.692</c:v>
                </c:pt>
                <c:pt idx="727">
                  <c:v>1391.1181999999999</c:v>
                </c:pt>
                <c:pt idx="728">
                  <c:v>1390.5328</c:v>
                </c:pt>
                <c:pt idx="729">
                  <c:v>1389.9204999999999</c:v>
                </c:pt>
                <c:pt idx="730">
                  <c:v>1389.2617</c:v>
                </c:pt>
                <c:pt idx="731">
                  <c:v>1388.5823</c:v>
                </c:pt>
                <c:pt idx="732">
                  <c:v>1387.8657000000001</c:v>
                </c:pt>
                <c:pt idx="733">
                  <c:v>1387.1315999999999</c:v>
                </c:pt>
                <c:pt idx="734">
                  <c:v>1386.3801000000001</c:v>
                </c:pt>
                <c:pt idx="735">
                  <c:v>1385.6106</c:v>
                </c:pt>
                <c:pt idx="736">
                  <c:v>1384.9328</c:v>
                </c:pt>
                <c:pt idx="737">
                  <c:v>1384.2646999999999</c:v>
                </c:pt>
                <c:pt idx="738">
                  <c:v>1383.5945999999999</c:v>
                </c:pt>
                <c:pt idx="739">
                  <c:v>1382.9187999999999</c:v>
                </c:pt>
                <c:pt idx="740">
                  <c:v>1382.2254</c:v>
                </c:pt>
                <c:pt idx="741">
                  <c:v>1381.59</c:v>
                </c:pt>
                <c:pt idx="742">
                  <c:v>1380.8578</c:v>
                </c:pt>
                <c:pt idx="743">
                  <c:v>1380.0993000000001</c:v>
                </c:pt>
                <c:pt idx="744">
                  <c:v>1379.3497</c:v>
                </c:pt>
                <c:pt idx="745">
                  <c:v>1378.4855</c:v>
                </c:pt>
                <c:pt idx="746">
                  <c:v>1377.6324</c:v>
                </c:pt>
                <c:pt idx="747">
                  <c:v>1376.8097</c:v>
                </c:pt>
                <c:pt idx="748">
                  <c:v>1376.0818999999999</c:v>
                </c:pt>
                <c:pt idx="749">
                  <c:v>1375.3587</c:v>
                </c:pt>
                <c:pt idx="750">
                  <c:v>1374.7303999999999</c:v>
                </c:pt>
                <c:pt idx="751">
                  <c:v>1374.085</c:v>
                </c:pt>
                <c:pt idx="752">
                  <c:v>1373.3992000000001</c:v>
                </c:pt>
                <c:pt idx="753">
                  <c:v>1372.6763000000001</c:v>
                </c:pt>
                <c:pt idx="754">
                  <c:v>1371.9473</c:v>
                </c:pt>
                <c:pt idx="755">
                  <c:v>1371.1976</c:v>
                </c:pt>
                <c:pt idx="756">
                  <c:v>1370.3358000000001</c:v>
                </c:pt>
                <c:pt idx="757">
                  <c:v>1369.5974000000001</c:v>
                </c:pt>
                <c:pt idx="758">
                  <c:v>1368.7284999999999</c:v>
                </c:pt>
                <c:pt idx="759">
                  <c:v>1367.8875</c:v>
                </c:pt>
                <c:pt idx="760">
                  <c:v>1367.1846</c:v>
                </c:pt>
                <c:pt idx="761">
                  <c:v>1366.3801000000001</c:v>
                </c:pt>
                <c:pt idx="762">
                  <c:v>1365.6167</c:v>
                </c:pt>
                <c:pt idx="763">
                  <c:v>1364.7914000000001</c:v>
                </c:pt>
                <c:pt idx="764">
                  <c:v>1363.9948999999999</c:v>
                </c:pt>
                <c:pt idx="765">
                  <c:v>1363.1875</c:v>
                </c:pt>
                <c:pt idx="766">
                  <c:v>1362.4021</c:v>
                </c:pt>
                <c:pt idx="767">
                  <c:v>1361.5945999999999</c:v>
                </c:pt>
                <c:pt idx="768">
                  <c:v>1360.8122000000001</c:v>
                </c:pt>
                <c:pt idx="769">
                  <c:v>1360.0164</c:v>
                </c:pt>
                <c:pt idx="770">
                  <c:v>1359.2719999999999</c:v>
                </c:pt>
                <c:pt idx="771">
                  <c:v>1358.6742999999999</c:v>
                </c:pt>
                <c:pt idx="772">
                  <c:v>1357.9754</c:v>
                </c:pt>
                <c:pt idx="773">
                  <c:v>1357.1027999999999</c:v>
                </c:pt>
                <c:pt idx="774">
                  <c:v>1356.3539000000001</c:v>
                </c:pt>
                <c:pt idx="775">
                  <c:v>1355.5884000000001</c:v>
                </c:pt>
                <c:pt idx="776">
                  <c:v>1354.7627</c:v>
                </c:pt>
                <c:pt idx="777">
                  <c:v>1353.9695999999999</c:v>
                </c:pt>
                <c:pt idx="778">
                  <c:v>1353.2657999999999</c:v>
                </c:pt>
                <c:pt idx="779">
                  <c:v>1352.6007</c:v>
                </c:pt>
                <c:pt idx="780">
                  <c:v>1351.7116000000001</c:v>
                </c:pt>
                <c:pt idx="781">
                  <c:v>1350.9793</c:v>
                </c:pt>
                <c:pt idx="782">
                  <c:v>1350.1918000000001</c:v>
                </c:pt>
                <c:pt idx="783">
                  <c:v>1349.3924</c:v>
                </c:pt>
                <c:pt idx="784">
                  <c:v>1348.6065000000001</c:v>
                </c:pt>
                <c:pt idx="785">
                  <c:v>1347.9258</c:v>
                </c:pt>
                <c:pt idx="786">
                  <c:v>1347.2253000000001</c:v>
                </c:pt>
                <c:pt idx="787">
                  <c:v>1346.4668999999999</c:v>
                </c:pt>
                <c:pt idx="788">
                  <c:v>1345.7592</c:v>
                </c:pt>
                <c:pt idx="789">
                  <c:v>1345.0043000000001</c:v>
                </c:pt>
                <c:pt idx="790">
                  <c:v>1344.2621999999999</c:v>
                </c:pt>
                <c:pt idx="791">
                  <c:v>1343.4513999999999</c:v>
                </c:pt>
                <c:pt idx="792">
                  <c:v>1342.5516</c:v>
                </c:pt>
                <c:pt idx="793">
                  <c:v>1341.5029</c:v>
                </c:pt>
                <c:pt idx="794">
                  <c:v>1340.6152999999999</c:v>
                </c:pt>
                <c:pt idx="795">
                  <c:v>1339.7789</c:v>
                </c:pt>
                <c:pt idx="796">
                  <c:v>1339.1167</c:v>
                </c:pt>
                <c:pt idx="797">
                  <c:v>1338.7126000000001</c:v>
                </c:pt>
                <c:pt idx="798">
                  <c:v>1338.3715999999999</c:v>
                </c:pt>
                <c:pt idx="799">
                  <c:v>1337.9949999999999</c:v>
                </c:pt>
                <c:pt idx="800">
                  <c:v>1337.4556</c:v>
                </c:pt>
                <c:pt idx="801">
                  <c:v>1336.9213</c:v>
                </c:pt>
                <c:pt idx="802">
                  <c:v>1336.2726</c:v>
                </c:pt>
                <c:pt idx="803">
                  <c:v>1335.5238999999999</c:v>
                </c:pt>
                <c:pt idx="804">
                  <c:v>1334.7121</c:v>
                </c:pt>
                <c:pt idx="805">
                  <c:v>1333.9315999999999</c:v>
                </c:pt>
                <c:pt idx="806">
                  <c:v>1333.2156</c:v>
                </c:pt>
                <c:pt idx="807">
                  <c:v>1332.7023999999999</c:v>
                </c:pt>
                <c:pt idx="808">
                  <c:v>1332.2008000000001</c:v>
                </c:pt>
                <c:pt idx="809">
                  <c:v>1331.6713999999999</c:v>
                </c:pt>
                <c:pt idx="810">
                  <c:v>1331.0940000000001</c:v>
                </c:pt>
                <c:pt idx="811">
                  <c:v>1330.5804000000001</c:v>
                </c:pt>
                <c:pt idx="812">
                  <c:v>1330.1437000000001</c:v>
                </c:pt>
                <c:pt idx="813">
                  <c:v>1329.7669000000001</c:v>
                </c:pt>
                <c:pt idx="814">
                  <c:v>1329.2819</c:v>
                </c:pt>
                <c:pt idx="815">
                  <c:v>1328.7728999999999</c:v>
                </c:pt>
                <c:pt idx="816">
                  <c:v>1328.2741000000001</c:v>
                </c:pt>
                <c:pt idx="817">
                  <c:v>1327.8453</c:v>
                </c:pt>
                <c:pt idx="818">
                  <c:v>1327.3907999999999</c:v>
                </c:pt>
                <c:pt idx="819">
                  <c:v>1326.8371999999999</c:v>
                </c:pt>
                <c:pt idx="820">
                  <c:v>1326.2718</c:v>
                </c:pt>
                <c:pt idx="821">
                  <c:v>1325.7420999999999</c:v>
                </c:pt>
                <c:pt idx="822">
                  <c:v>1325.1249</c:v>
                </c:pt>
                <c:pt idx="823">
                  <c:v>1324.6909000000001</c:v>
                </c:pt>
                <c:pt idx="824">
                  <c:v>1324.4602</c:v>
                </c:pt>
                <c:pt idx="825">
                  <c:v>1324.2356</c:v>
                </c:pt>
                <c:pt idx="826">
                  <c:v>1323.9591</c:v>
                </c:pt>
                <c:pt idx="827">
                  <c:v>1323.57</c:v>
                </c:pt>
                <c:pt idx="828">
                  <c:v>1323.057</c:v>
                </c:pt>
                <c:pt idx="829">
                  <c:v>1322.3927000000001</c:v>
                </c:pt>
                <c:pt idx="830">
                  <c:v>1321.9639</c:v>
                </c:pt>
                <c:pt idx="831">
                  <c:v>1321.5836999999999</c:v>
                </c:pt>
                <c:pt idx="832">
                  <c:v>1321.1457</c:v>
                </c:pt>
                <c:pt idx="833">
                  <c:v>1320.6736000000001</c:v>
                </c:pt>
                <c:pt idx="834">
                  <c:v>1320.1183000000001</c:v>
                </c:pt>
                <c:pt idx="835">
                  <c:v>1319.6623</c:v>
                </c:pt>
                <c:pt idx="836">
                  <c:v>1319.2538999999999</c:v>
                </c:pt>
                <c:pt idx="837">
                  <c:v>1318.9965</c:v>
                </c:pt>
                <c:pt idx="838">
                  <c:v>1318.8739</c:v>
                </c:pt>
                <c:pt idx="839">
                  <c:v>1318.8105</c:v>
                </c:pt>
                <c:pt idx="840">
                  <c:v>1318.6916000000001</c:v>
                </c:pt>
                <c:pt idx="841">
                  <c:v>1318.4640999999999</c:v>
                </c:pt>
                <c:pt idx="842">
                  <c:v>1318.1614999999999</c:v>
                </c:pt>
                <c:pt idx="843">
                  <c:v>1317.9350999999999</c:v>
                </c:pt>
                <c:pt idx="844">
                  <c:v>1317.7865999999999</c:v>
                </c:pt>
                <c:pt idx="845">
                  <c:v>1317.7659000000001</c:v>
                </c:pt>
                <c:pt idx="846">
                  <c:v>1317.6949999999999</c:v>
                </c:pt>
                <c:pt idx="847">
                  <c:v>1317.5681</c:v>
                </c:pt>
                <c:pt idx="848">
                  <c:v>1317.4779000000001</c:v>
                </c:pt>
                <c:pt idx="849">
                  <c:v>1317.3307</c:v>
                </c:pt>
                <c:pt idx="850">
                  <c:v>1317.2338</c:v>
                </c:pt>
                <c:pt idx="851">
                  <c:v>1317.1464000000001</c:v>
                </c:pt>
                <c:pt idx="852">
                  <c:v>1317.1458</c:v>
                </c:pt>
                <c:pt idx="853">
                  <c:v>1317.0788</c:v>
                </c:pt>
                <c:pt idx="854">
                  <c:v>1316.9971</c:v>
                </c:pt>
                <c:pt idx="855">
                  <c:v>1316.9311</c:v>
                </c:pt>
                <c:pt idx="856">
                  <c:v>1316.672</c:v>
                </c:pt>
                <c:pt idx="857">
                  <c:v>1316.3642</c:v>
                </c:pt>
                <c:pt idx="858">
                  <c:v>1316.0516</c:v>
                </c:pt>
                <c:pt idx="859">
                  <c:v>1315.8715999999999</c:v>
                </c:pt>
                <c:pt idx="860">
                  <c:v>1315.9283</c:v>
                </c:pt>
                <c:pt idx="861">
                  <c:v>1315.9585999999999</c:v>
                </c:pt>
                <c:pt idx="862">
                  <c:v>1315.8928000000001</c:v>
                </c:pt>
                <c:pt idx="863">
                  <c:v>1315.9054000000001</c:v>
                </c:pt>
                <c:pt idx="864">
                  <c:v>1316.1365000000001</c:v>
                </c:pt>
                <c:pt idx="865">
                  <c:v>1316.3468</c:v>
                </c:pt>
                <c:pt idx="866">
                  <c:v>1316.4514999999999</c:v>
                </c:pt>
                <c:pt idx="867">
                  <c:v>1316.5208</c:v>
                </c:pt>
                <c:pt idx="868">
                  <c:v>1316.6802</c:v>
                </c:pt>
                <c:pt idx="869">
                  <c:v>1316.8632</c:v>
                </c:pt>
                <c:pt idx="870">
                  <c:v>1317.0454</c:v>
                </c:pt>
                <c:pt idx="871">
                  <c:v>1317.1557</c:v>
                </c:pt>
                <c:pt idx="872">
                  <c:v>1317.3294000000001</c:v>
                </c:pt>
                <c:pt idx="873">
                  <c:v>1317.4632999999999</c:v>
                </c:pt>
                <c:pt idx="874">
                  <c:v>1317.568</c:v>
                </c:pt>
                <c:pt idx="875">
                  <c:v>1317.7625</c:v>
                </c:pt>
                <c:pt idx="876">
                  <c:v>1317.9360999999999</c:v>
                </c:pt>
                <c:pt idx="877">
                  <c:v>1318.2090000000001</c:v>
                </c:pt>
                <c:pt idx="878">
                  <c:v>1318.4738</c:v>
                </c:pt>
                <c:pt idx="879">
                  <c:v>1318.7574</c:v>
                </c:pt>
                <c:pt idx="880">
                  <c:v>1318.9935</c:v>
                </c:pt>
                <c:pt idx="881">
                  <c:v>1319.2321999999999</c:v>
                </c:pt>
                <c:pt idx="882">
                  <c:v>1319.4902999999999</c:v>
                </c:pt>
                <c:pt idx="883">
                  <c:v>1319.7460000000001</c:v>
                </c:pt>
                <c:pt idx="884">
                  <c:v>1320.0589</c:v>
                </c:pt>
                <c:pt idx="885">
                  <c:v>1320.4259999999999</c:v>
                </c:pt>
                <c:pt idx="886">
                  <c:v>1320.6310000000001</c:v>
                </c:pt>
                <c:pt idx="887">
                  <c:v>1320.9015999999999</c:v>
                </c:pt>
                <c:pt idx="888">
                  <c:v>1321.2417</c:v>
                </c:pt>
                <c:pt idx="889">
                  <c:v>1321.5154</c:v>
                </c:pt>
                <c:pt idx="890">
                  <c:v>1321.7800999999999</c:v>
                </c:pt>
                <c:pt idx="891">
                  <c:v>1322.0514000000001</c:v>
                </c:pt>
                <c:pt idx="892">
                  <c:v>1322.3095000000001</c:v>
                </c:pt>
                <c:pt idx="893">
                  <c:v>1322.6423</c:v>
                </c:pt>
                <c:pt idx="894">
                  <c:v>1323.1052</c:v>
                </c:pt>
                <c:pt idx="895">
                  <c:v>1323.5893000000001</c:v>
                </c:pt>
                <c:pt idx="896">
                  <c:v>1324.0798</c:v>
                </c:pt>
                <c:pt idx="897">
                  <c:v>1324.4946</c:v>
                </c:pt>
                <c:pt idx="898">
                  <c:v>1324.9346</c:v>
                </c:pt>
                <c:pt idx="899">
                  <c:v>1325.3765000000001</c:v>
                </c:pt>
                <c:pt idx="900">
                  <c:v>1325.7711999999999</c:v>
                </c:pt>
                <c:pt idx="901">
                  <c:v>1326.1813</c:v>
                </c:pt>
                <c:pt idx="902">
                  <c:v>1326.6550999999999</c:v>
                </c:pt>
                <c:pt idx="903">
                  <c:v>1327.2062000000001</c:v>
                </c:pt>
                <c:pt idx="904">
                  <c:v>1327.7947999999999</c:v>
                </c:pt>
                <c:pt idx="905">
                  <c:v>1328.3878999999999</c:v>
                </c:pt>
                <c:pt idx="906">
                  <c:v>1328.7709</c:v>
                </c:pt>
                <c:pt idx="907">
                  <c:v>1329.2234000000001</c:v>
                </c:pt>
                <c:pt idx="908">
                  <c:v>1329.8571999999999</c:v>
                </c:pt>
                <c:pt idx="909">
                  <c:v>1330.3741</c:v>
                </c:pt>
                <c:pt idx="910">
                  <c:v>1330.9807000000001</c:v>
                </c:pt>
                <c:pt idx="911">
                  <c:v>1331.6512</c:v>
                </c:pt>
                <c:pt idx="912">
                  <c:v>1332.3951</c:v>
                </c:pt>
                <c:pt idx="913">
                  <c:v>1333.0781999999999</c:v>
                </c:pt>
                <c:pt idx="914">
                  <c:v>1333.6958999999999</c:v>
                </c:pt>
                <c:pt idx="915">
                  <c:v>1334.3262</c:v>
                </c:pt>
                <c:pt idx="916">
                  <c:v>1334.8634</c:v>
                </c:pt>
                <c:pt idx="917">
                  <c:v>1335.3594000000001</c:v>
                </c:pt>
                <c:pt idx="918">
                  <c:v>1335.8884</c:v>
                </c:pt>
                <c:pt idx="919">
                  <c:v>1336.4358999999999</c:v>
                </c:pt>
                <c:pt idx="920">
                  <c:v>1336.9994999999999</c:v>
                </c:pt>
                <c:pt idx="921">
                  <c:v>1337.5913</c:v>
                </c:pt>
                <c:pt idx="922">
                  <c:v>1338.2231999999999</c:v>
                </c:pt>
                <c:pt idx="923">
                  <c:v>1338.8988999999999</c:v>
                </c:pt>
                <c:pt idx="924">
                  <c:v>1339.5456999999999</c:v>
                </c:pt>
                <c:pt idx="925">
                  <c:v>1340.1765</c:v>
                </c:pt>
                <c:pt idx="926">
                  <c:v>1340.817</c:v>
                </c:pt>
                <c:pt idx="927">
                  <c:v>1341.3321000000001</c:v>
                </c:pt>
                <c:pt idx="928">
                  <c:v>1341.8089</c:v>
                </c:pt>
                <c:pt idx="929">
                  <c:v>1342.3068000000001</c:v>
                </c:pt>
                <c:pt idx="930">
                  <c:v>1342.8875</c:v>
                </c:pt>
                <c:pt idx="931">
                  <c:v>1343.5535</c:v>
                </c:pt>
                <c:pt idx="932">
                  <c:v>1344.4003</c:v>
                </c:pt>
                <c:pt idx="933">
                  <c:v>1345.3647000000001</c:v>
                </c:pt>
                <c:pt idx="934">
                  <c:v>1346.492</c:v>
                </c:pt>
                <c:pt idx="935">
                  <c:v>1347.6267</c:v>
                </c:pt>
                <c:pt idx="936">
                  <c:v>1348.5622000000001</c:v>
                </c:pt>
                <c:pt idx="937">
                  <c:v>1349.2021999999999</c:v>
                </c:pt>
                <c:pt idx="938">
                  <c:v>1349.7956999999999</c:v>
                </c:pt>
                <c:pt idx="939">
                  <c:v>1350.4032999999999</c:v>
                </c:pt>
                <c:pt idx="940">
                  <c:v>1351.0708999999999</c:v>
                </c:pt>
                <c:pt idx="941">
                  <c:v>1351.8895</c:v>
                </c:pt>
                <c:pt idx="942">
                  <c:v>1352.6115</c:v>
                </c:pt>
                <c:pt idx="943">
                  <c:v>1353.3248000000001</c:v>
                </c:pt>
                <c:pt idx="944">
                  <c:v>1354.0854999999999</c:v>
                </c:pt>
                <c:pt idx="945">
                  <c:v>1354.8847000000001</c:v>
                </c:pt>
                <c:pt idx="946">
                  <c:v>1355.6768999999999</c:v>
                </c:pt>
                <c:pt idx="947">
                  <c:v>1356.2457999999999</c:v>
                </c:pt>
                <c:pt idx="948">
                  <c:v>1357.0864999999999</c:v>
                </c:pt>
                <c:pt idx="949">
                  <c:v>1357.8184000000001</c:v>
                </c:pt>
                <c:pt idx="950">
                  <c:v>1358.5413000000001</c:v>
                </c:pt>
                <c:pt idx="951">
                  <c:v>1359.3281999999999</c:v>
                </c:pt>
                <c:pt idx="952">
                  <c:v>1360.1670999999999</c:v>
                </c:pt>
                <c:pt idx="953">
                  <c:v>1360.9799</c:v>
                </c:pt>
                <c:pt idx="954">
                  <c:v>1361.8251</c:v>
                </c:pt>
                <c:pt idx="955">
                  <c:v>1362.6652999999999</c:v>
                </c:pt>
                <c:pt idx="956">
                  <c:v>1363.5044</c:v>
                </c:pt>
                <c:pt idx="957">
                  <c:v>1364.2987000000001</c:v>
                </c:pt>
                <c:pt idx="958">
                  <c:v>1365.1104</c:v>
                </c:pt>
                <c:pt idx="959">
                  <c:v>1365.9641999999999</c:v>
                </c:pt>
                <c:pt idx="960">
                  <c:v>1366.7713000000001</c:v>
                </c:pt>
                <c:pt idx="961">
                  <c:v>1367.6078</c:v>
                </c:pt>
                <c:pt idx="962">
                  <c:v>1368.4634000000001</c:v>
                </c:pt>
                <c:pt idx="963">
                  <c:v>1369.1864</c:v>
                </c:pt>
                <c:pt idx="964">
                  <c:v>1369.8889999999999</c:v>
                </c:pt>
                <c:pt idx="965">
                  <c:v>1370.579</c:v>
                </c:pt>
                <c:pt idx="966">
                  <c:v>1371.4254000000001</c:v>
                </c:pt>
                <c:pt idx="967">
                  <c:v>1372.1549</c:v>
                </c:pt>
                <c:pt idx="968">
                  <c:v>1372.9203</c:v>
                </c:pt>
                <c:pt idx="969">
                  <c:v>1373.6665</c:v>
                </c:pt>
                <c:pt idx="970">
                  <c:v>1374.4023</c:v>
                </c:pt>
                <c:pt idx="971">
                  <c:v>1375.1361999999999</c:v>
                </c:pt>
                <c:pt idx="972">
                  <c:v>1375.8302000000001</c:v>
                </c:pt>
                <c:pt idx="973">
                  <c:v>1376.5898999999999</c:v>
                </c:pt>
                <c:pt idx="974">
                  <c:v>1377.2520999999999</c:v>
                </c:pt>
                <c:pt idx="975">
                  <c:v>1377.915</c:v>
                </c:pt>
                <c:pt idx="976">
                  <c:v>1378.6505</c:v>
                </c:pt>
                <c:pt idx="977">
                  <c:v>1379.3786</c:v>
                </c:pt>
                <c:pt idx="978">
                  <c:v>1380.1020000000001</c:v>
                </c:pt>
                <c:pt idx="979">
                  <c:v>1380.8321000000001</c:v>
                </c:pt>
                <c:pt idx="980">
                  <c:v>1381.6441</c:v>
                </c:pt>
                <c:pt idx="981">
                  <c:v>1382.3967</c:v>
                </c:pt>
                <c:pt idx="982">
                  <c:v>1383.1473000000001</c:v>
                </c:pt>
                <c:pt idx="983">
                  <c:v>1383.8666000000001</c:v>
                </c:pt>
                <c:pt idx="984">
                  <c:v>1384.5613000000001</c:v>
                </c:pt>
                <c:pt idx="985">
                  <c:v>1385.2592</c:v>
                </c:pt>
                <c:pt idx="986">
                  <c:v>1385.99</c:v>
                </c:pt>
                <c:pt idx="987">
                  <c:v>1386.7364</c:v>
                </c:pt>
                <c:pt idx="988">
                  <c:v>1387.432</c:v>
                </c:pt>
                <c:pt idx="989">
                  <c:v>1388.096</c:v>
                </c:pt>
                <c:pt idx="990">
                  <c:v>1388.7194999999999</c:v>
                </c:pt>
                <c:pt idx="991">
                  <c:v>1389.2098000000001</c:v>
                </c:pt>
                <c:pt idx="992">
                  <c:v>1389.8444999999999</c:v>
                </c:pt>
                <c:pt idx="993">
                  <c:v>1390.3068000000001</c:v>
                </c:pt>
                <c:pt idx="994">
                  <c:v>1390.797</c:v>
                </c:pt>
                <c:pt idx="995">
                  <c:v>1391.2184999999999</c:v>
                </c:pt>
                <c:pt idx="996">
                  <c:v>1391.6819</c:v>
                </c:pt>
                <c:pt idx="997">
                  <c:v>1392.2684999999999</c:v>
                </c:pt>
                <c:pt idx="998">
                  <c:v>1392.8221000000001</c:v>
                </c:pt>
                <c:pt idx="999">
                  <c:v>1393.5300999999999</c:v>
                </c:pt>
                <c:pt idx="1000">
                  <c:v>1394.2293</c:v>
                </c:pt>
                <c:pt idx="1001">
                  <c:v>1394.9878000000001</c:v>
                </c:pt>
                <c:pt idx="1002">
                  <c:v>1395.6090999999999</c:v>
                </c:pt>
                <c:pt idx="1003">
                  <c:v>1396.1075000000001</c:v>
                </c:pt>
                <c:pt idx="1004">
                  <c:v>1396.7561000000001</c:v>
                </c:pt>
                <c:pt idx="1005">
                  <c:v>1397.1222</c:v>
                </c:pt>
                <c:pt idx="1006">
                  <c:v>1397.6660999999999</c:v>
                </c:pt>
                <c:pt idx="1007">
                  <c:v>1398.2559000000001</c:v>
                </c:pt>
                <c:pt idx="1008">
                  <c:v>1398.9015999999999</c:v>
                </c:pt>
                <c:pt idx="1009">
                  <c:v>1399.2994000000001</c:v>
                </c:pt>
                <c:pt idx="1010">
                  <c:v>1399.4691</c:v>
                </c:pt>
                <c:pt idx="1011">
                  <c:v>1399.6166000000001</c:v>
                </c:pt>
                <c:pt idx="1012">
                  <c:v>1400.1192000000001</c:v>
                </c:pt>
                <c:pt idx="1013">
                  <c:v>1400.6986999999999</c:v>
                </c:pt>
                <c:pt idx="1014">
                  <c:v>1401.2433000000001</c:v>
                </c:pt>
                <c:pt idx="1015">
                  <c:v>1401.8331000000001</c:v>
                </c:pt>
                <c:pt idx="1016">
                  <c:v>1402.4059999999999</c:v>
                </c:pt>
                <c:pt idx="1017">
                  <c:v>1402.7058</c:v>
                </c:pt>
                <c:pt idx="1018">
                  <c:v>1403.0404000000001</c:v>
                </c:pt>
                <c:pt idx="1019">
                  <c:v>1403.335</c:v>
                </c:pt>
                <c:pt idx="1020">
                  <c:v>1403.6388999999999</c:v>
                </c:pt>
                <c:pt idx="1021">
                  <c:v>1403.9395</c:v>
                </c:pt>
                <c:pt idx="1022">
                  <c:v>1404.1647</c:v>
                </c:pt>
                <c:pt idx="1023">
                  <c:v>1404.39</c:v>
                </c:pt>
                <c:pt idx="1024">
                  <c:v>1404.6566</c:v>
                </c:pt>
                <c:pt idx="1025">
                  <c:v>1404.9381000000001</c:v>
                </c:pt>
                <c:pt idx="1026">
                  <c:v>1405.2139</c:v>
                </c:pt>
                <c:pt idx="1027">
                  <c:v>1405.4791</c:v>
                </c:pt>
                <c:pt idx="1028">
                  <c:v>1405.5923</c:v>
                </c:pt>
                <c:pt idx="1029">
                  <c:v>1405.8474000000001</c:v>
                </c:pt>
                <c:pt idx="1030">
                  <c:v>1406.0229999999999</c:v>
                </c:pt>
                <c:pt idx="1031">
                  <c:v>1406.2166</c:v>
                </c:pt>
                <c:pt idx="1032">
                  <c:v>1406.3017</c:v>
                </c:pt>
                <c:pt idx="1033">
                  <c:v>1406.5159000000001</c:v>
                </c:pt>
                <c:pt idx="1034">
                  <c:v>1406.7681</c:v>
                </c:pt>
                <c:pt idx="1035">
                  <c:v>1406.982</c:v>
                </c:pt>
                <c:pt idx="1036">
                  <c:v>1407.1385</c:v>
                </c:pt>
                <c:pt idx="1037">
                  <c:v>1407.1637000000001</c:v>
                </c:pt>
                <c:pt idx="1038">
                  <c:v>1407.1522</c:v>
                </c:pt>
                <c:pt idx="1039">
                  <c:v>1407.1928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51232"/>
        <c:axId val="73551808"/>
      </c:scatterChart>
      <c:scatterChart>
        <c:scatterStyle val="lineMarker"/>
        <c:varyColors val="0"/>
        <c:ser>
          <c:idx val="2"/>
          <c:order val="2"/>
          <c:tx>
            <c:strRef>
              <c:f>'TSI versus OLR  2003-2006'!$H$2</c:f>
              <c:strCache>
                <c:ptCount val="1"/>
                <c:pt idx="0">
                  <c:v>OLR moy.mensuelle (W/m²)</c:v>
                </c:pt>
              </c:strCache>
            </c:strRef>
          </c:tx>
          <c:spPr>
            <a:ln w="5724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</c:dLbls>
          <c:xVal>
            <c:numRef>
              <c:f>'TSI versus OLR  2003-2006'!$E$3:$E$1488</c:f>
              <c:numCache>
                <c:formatCode>General</c:formatCode>
                <c:ptCount val="1486"/>
                <c:pt idx="0">
                  <c:v>2003.1588783217703</c:v>
                </c:pt>
                <c:pt idx="1">
                  <c:v>2003.1604952059188</c:v>
                </c:pt>
                <c:pt idx="2">
                  <c:v>2003.1632511074849</c:v>
                </c:pt>
                <c:pt idx="3">
                  <c:v>2003.1659710274289</c:v>
                </c:pt>
                <c:pt idx="4">
                  <c:v>2003.168708938184</c:v>
                </c:pt>
                <c:pt idx="5">
                  <c:v>2003.171446848939</c:v>
                </c:pt>
                <c:pt idx="6">
                  <c:v>2003.1741847596941</c:v>
                </c:pt>
                <c:pt idx="7">
                  <c:v>2003.1769226704491</c:v>
                </c:pt>
                <c:pt idx="8">
                  <c:v>2003.1785191626377</c:v>
                </c:pt>
                <c:pt idx="9">
                  <c:v>2003.1823984919592</c:v>
                </c:pt>
                <c:pt idx="10">
                  <c:v>2003.1851962315404</c:v>
                </c:pt>
                <c:pt idx="11">
                  <c:v>2003.1872103618971</c:v>
                </c:pt>
                <c:pt idx="12">
                  <c:v>2003.190373631729</c:v>
                </c:pt>
                <c:pt idx="13">
                  <c:v>2003.19298318649</c:v>
                </c:pt>
                <c:pt idx="14">
                  <c:v>2003.1971352254122</c:v>
                </c:pt>
                <c:pt idx="15">
                  <c:v>2003.1989259805823</c:v>
                </c:pt>
                <c:pt idx="16">
                  <c:v>2003.2010137251464</c:v>
                </c:pt>
                <c:pt idx="17">
                  <c:v>2003.204604790797</c:v>
                </c:pt>
                <c:pt idx="18">
                  <c:v>2003.206971257413</c:v>
                </c:pt>
                <c:pt idx="19">
                  <c:v>2003.2092682385928</c:v>
                </c:pt>
                <c:pt idx="20">
                  <c:v>2003.2125173008581</c:v>
                </c:pt>
                <c:pt idx="21">
                  <c:v>2003.2154147825277</c:v>
                </c:pt>
                <c:pt idx="22">
                  <c:v>2003.2174541947534</c:v>
                </c:pt>
                <c:pt idx="23">
                  <c:v>2003.2208888134446</c:v>
                </c:pt>
                <c:pt idx="24">
                  <c:v>2003.2234582851916</c:v>
                </c:pt>
                <c:pt idx="25">
                  <c:v>2003.2262288729116</c:v>
                </c:pt>
                <c:pt idx="26">
                  <c:v>2003.2289610532198</c:v>
                </c:pt>
                <c:pt idx="27">
                  <c:v>2003.2316679160667</c:v>
                </c:pt>
                <c:pt idx="28">
                  <c:v>2003.2344792904432</c:v>
                </c:pt>
                <c:pt idx="29">
                  <c:v>2003.2372171519155</c:v>
                </c:pt>
                <c:pt idx="30">
                  <c:v>2003.2398438980181</c:v>
                </c:pt>
                <c:pt idx="31">
                  <c:v>2003.242694158941</c:v>
                </c:pt>
                <c:pt idx="32">
                  <c:v>2003.2453457187285</c:v>
                </c:pt>
                <c:pt idx="33">
                  <c:v>2003.2480892805315</c:v>
                </c:pt>
                <c:pt idx="34">
                  <c:v>2003.2508313638627</c:v>
                </c:pt>
                <c:pt idx="35">
                  <c:v>2003.2527928222926</c:v>
                </c:pt>
                <c:pt idx="36">
                  <c:v>2003.2576775644638</c:v>
                </c:pt>
                <c:pt idx="37">
                  <c:v>2003.2592027286018</c:v>
                </c:pt>
                <c:pt idx="38">
                  <c:v>2003.2618327054397</c:v>
                </c:pt>
                <c:pt idx="39">
                  <c:v>2003.2645514371297</c:v>
                </c:pt>
                <c:pt idx="40">
                  <c:v>2003.2673072045382</c:v>
                </c:pt>
                <c:pt idx="41">
                  <c:v>2003.270068264329</c:v>
                </c:pt>
                <c:pt idx="42">
                  <c:v>2003.272905238171</c:v>
                </c:pt>
                <c:pt idx="43">
                  <c:v>2003.2752991359148</c:v>
                </c:pt>
                <c:pt idx="44">
                  <c:v>2003.2782703741623</c:v>
                </c:pt>
                <c:pt idx="45">
                  <c:v>2003.2809440343653</c:v>
                </c:pt>
                <c:pt idx="46">
                  <c:v>2003.2837961132618</c:v>
                </c:pt>
                <c:pt idx="47">
                  <c:v>2003.2864424053096</c:v>
                </c:pt>
                <c:pt idx="48">
                  <c:v>2003.289159885775</c:v>
                </c:pt>
                <c:pt idx="49">
                  <c:v>2003.2916459087401</c:v>
                </c:pt>
                <c:pt idx="50">
                  <c:v>2003.2946483372671</c:v>
                </c:pt>
                <c:pt idx="51">
                  <c:v>2003.2978735714951</c:v>
                </c:pt>
                <c:pt idx="52">
                  <c:v>2003.3000957693803</c:v>
                </c:pt>
                <c:pt idx="53">
                  <c:v>2003.3028665651818</c:v>
                </c:pt>
                <c:pt idx="54">
                  <c:v>2003.3063712251051</c:v>
                </c:pt>
                <c:pt idx="55">
                  <c:v>2003.308552411826</c:v>
                </c:pt>
                <c:pt idx="56">
                  <c:v>2003.3112077006481</c:v>
                </c:pt>
                <c:pt idx="57">
                  <c:v>2003.3141269240668</c:v>
                </c:pt>
                <c:pt idx="58">
                  <c:v>2003.3165170873008</c:v>
                </c:pt>
                <c:pt idx="59">
                  <c:v>2003.3192676389899</c:v>
                </c:pt>
                <c:pt idx="60">
                  <c:v>2003.3220659836497</c:v>
                </c:pt>
                <c:pt idx="61">
                  <c:v>2003.3247489253699</c:v>
                </c:pt>
                <c:pt idx="62">
                  <c:v>2003.3275323511543</c:v>
                </c:pt>
                <c:pt idx="63">
                  <c:v>2003.3303582528843</c:v>
                </c:pt>
                <c:pt idx="64">
                  <c:v>2003.3329711123033</c:v>
                </c:pt>
                <c:pt idx="65">
                  <c:v>2003.3354178791051</c:v>
                </c:pt>
                <c:pt idx="66">
                  <c:v>2003.3385049090739</c:v>
                </c:pt>
                <c:pt idx="67">
                  <c:v>2003.3411122023208</c:v>
                </c:pt>
                <c:pt idx="68">
                  <c:v>2003.3438539160343</c:v>
                </c:pt>
                <c:pt idx="69">
                  <c:v>2003.3467072817484</c:v>
                </c:pt>
                <c:pt idx="70">
                  <c:v>2003.3496222997355</c:v>
                </c:pt>
                <c:pt idx="71">
                  <c:v>2003.3521800395347</c:v>
                </c:pt>
                <c:pt idx="72">
                  <c:v>2003.3550385114522</c:v>
                </c:pt>
                <c:pt idx="73">
                  <c:v>2003.357601505304</c:v>
                </c:pt>
                <c:pt idx="74">
                  <c:v>2003.36035340952</c:v>
                </c:pt>
                <c:pt idx="75">
                  <c:v>2003.3632841650196</c:v>
                </c:pt>
                <c:pt idx="76">
                  <c:v>2003.3658533246453</c:v>
                </c:pt>
                <c:pt idx="77">
                  <c:v>2003.368749889114</c:v>
                </c:pt>
                <c:pt idx="78">
                  <c:v>2003.3712759923555</c:v>
                </c:pt>
                <c:pt idx="79">
                  <c:v>2003.3740302320102</c:v>
                </c:pt>
                <c:pt idx="80">
                  <c:v>2003.3767882034372</c:v>
                </c:pt>
                <c:pt idx="81">
                  <c:v>2003.3795560203916</c:v>
                </c:pt>
                <c:pt idx="82">
                  <c:v>2003.382334090822</c:v>
                </c:pt>
                <c:pt idx="83">
                  <c:v>2003.3848558928057</c:v>
                </c:pt>
                <c:pt idx="84">
                  <c:v>2003.3864146867018</c:v>
                </c:pt>
                <c:pt idx="85">
                  <c:v>2003.3904067029534</c:v>
                </c:pt>
                <c:pt idx="86">
                  <c:v>2003.3939445573069</c:v>
                </c:pt>
                <c:pt idx="87">
                  <c:v>2003.3959441329316</c:v>
                </c:pt>
                <c:pt idx="88">
                  <c:v>2003.3986621664535</c:v>
                </c:pt>
                <c:pt idx="89">
                  <c:v>2003.4014083073689</c:v>
                </c:pt>
                <c:pt idx="90">
                  <c:v>2003.4042078758739</c:v>
                </c:pt>
                <c:pt idx="91">
                  <c:v>2003.4071194742119</c:v>
                </c:pt>
                <c:pt idx="92">
                  <c:v>2003.4096376922698</c:v>
                </c:pt>
                <c:pt idx="93">
                  <c:v>2003.4124094299132</c:v>
                </c:pt>
                <c:pt idx="94">
                  <c:v>2003.415075046134</c:v>
                </c:pt>
                <c:pt idx="95">
                  <c:v>2003.4174683798692</c:v>
                </c:pt>
                <c:pt idx="96">
                  <c:v>2003.4206018174254</c:v>
                </c:pt>
                <c:pt idx="97">
                  <c:v>2003.4235725409453</c:v>
                </c:pt>
                <c:pt idx="98">
                  <c:v>2003.4261876618784</c:v>
                </c:pt>
                <c:pt idx="99">
                  <c:v>2003.4288675754697</c:v>
                </c:pt>
                <c:pt idx="100">
                  <c:v>2003.4315417750422</c:v>
                </c:pt>
                <c:pt idx="101">
                  <c:v>2003.4346732276126</c:v>
                </c:pt>
                <c:pt idx="102">
                  <c:v>2003.4370580875157</c:v>
                </c:pt>
                <c:pt idx="103">
                  <c:v>2003.4397276107347</c:v>
                </c:pt>
                <c:pt idx="104">
                  <c:v>2003.4424368665159</c:v>
                </c:pt>
                <c:pt idx="105">
                  <c:v>2003.4456969872035</c:v>
                </c:pt>
                <c:pt idx="106">
                  <c:v>2003.4480044874354</c:v>
                </c:pt>
                <c:pt idx="107">
                  <c:v>2003.4507072680581</c:v>
                </c:pt>
                <c:pt idx="108">
                  <c:v>2003.4534360122871</c:v>
                </c:pt>
                <c:pt idx="109">
                  <c:v>2003.4560287234217</c:v>
                </c:pt>
                <c:pt idx="110">
                  <c:v>2003.4589362751276</c:v>
                </c:pt>
                <c:pt idx="111">
                  <c:v>2003.4616965710402</c:v>
                </c:pt>
                <c:pt idx="112">
                  <c:v>2003.4645555220923</c:v>
                </c:pt>
                <c:pt idx="113">
                  <c:v>2003.4670979953016</c:v>
                </c:pt>
                <c:pt idx="114">
                  <c:v>2003.4695598616809</c:v>
                </c:pt>
                <c:pt idx="115">
                  <c:v>2003.4727716856214</c:v>
                </c:pt>
                <c:pt idx="116">
                  <c:v>2003.4753724653792</c:v>
                </c:pt>
                <c:pt idx="117">
                  <c:v>2003.4780914106259</c:v>
                </c:pt>
                <c:pt idx="118">
                  <c:v>2003.4807056307873</c:v>
                </c:pt>
                <c:pt idx="119">
                  <c:v>2003.4837514962683</c:v>
                </c:pt>
                <c:pt idx="120">
                  <c:v>2003.4863311776853</c:v>
                </c:pt>
                <c:pt idx="121">
                  <c:v>2003.4891104336311</c:v>
                </c:pt>
                <c:pt idx="122">
                  <c:v>2003.4918060381879</c:v>
                </c:pt>
                <c:pt idx="123">
                  <c:v>2003.494504558621</c:v>
                </c:pt>
                <c:pt idx="124">
                  <c:v>2003.4972152271648</c:v>
                </c:pt>
                <c:pt idx="125">
                  <c:v>2003.499977291769</c:v>
                </c:pt>
                <c:pt idx="126">
                  <c:v>2003.5030527075196</c:v>
                </c:pt>
                <c:pt idx="127">
                  <c:v>2003.5055042684025</c:v>
                </c:pt>
                <c:pt idx="128">
                  <c:v>2003.5080492112083</c:v>
                </c:pt>
                <c:pt idx="129">
                  <c:v>2003.5109691985044</c:v>
                </c:pt>
                <c:pt idx="130">
                  <c:v>2003.5136809457836</c:v>
                </c:pt>
                <c:pt idx="131">
                  <c:v>2003.5159892975062</c:v>
                </c:pt>
                <c:pt idx="132">
                  <c:v>2003.5191615148315</c:v>
                </c:pt>
                <c:pt idx="133">
                  <c:v>2003.5221122242247</c:v>
                </c:pt>
                <c:pt idx="134">
                  <c:v>2003.5246187787825</c:v>
                </c:pt>
                <c:pt idx="135">
                  <c:v>2003.5273471314904</c:v>
                </c:pt>
                <c:pt idx="136">
                  <c:v>2003.5301215933541</c:v>
                </c:pt>
                <c:pt idx="137">
                  <c:v>2003.532877097924</c:v>
                </c:pt>
                <c:pt idx="138">
                  <c:v>2003.5355993478306</c:v>
                </c:pt>
                <c:pt idx="139">
                  <c:v>2003.5383101423176</c:v>
                </c:pt>
                <c:pt idx="140">
                  <c:v>2003.5412346143103</c:v>
                </c:pt>
                <c:pt idx="141">
                  <c:v>2003.5438178166805</c:v>
                </c:pt>
                <c:pt idx="142">
                  <c:v>2003.5466335224319</c:v>
                </c:pt>
                <c:pt idx="143">
                  <c:v>2003.5491729894156</c:v>
                </c:pt>
                <c:pt idx="144">
                  <c:v>2003.5519971717385</c:v>
                </c:pt>
                <c:pt idx="145">
                  <c:v>2003.5547294451353</c:v>
                </c:pt>
                <c:pt idx="146">
                  <c:v>2003.5574962791798</c:v>
                </c:pt>
                <c:pt idx="147">
                  <c:v>2003.5604444450528</c:v>
                </c:pt>
                <c:pt idx="148">
                  <c:v>2003.5629862173573</c:v>
                </c:pt>
                <c:pt idx="149">
                  <c:v>2003.5656712015589</c:v>
                </c:pt>
                <c:pt idx="150">
                  <c:v>2003.5683848708532</c:v>
                </c:pt>
                <c:pt idx="151">
                  <c:v>2003.5711966011577</c:v>
                </c:pt>
                <c:pt idx="152">
                  <c:v>2003.5739336220913</c:v>
                </c:pt>
                <c:pt idx="153">
                  <c:v>2003.5769313906949</c:v>
                </c:pt>
                <c:pt idx="154">
                  <c:v>2003.579518743737</c:v>
                </c:pt>
                <c:pt idx="155">
                  <c:v>2003.5822083796493</c:v>
                </c:pt>
                <c:pt idx="156">
                  <c:v>2003.5848486154391</c:v>
                </c:pt>
                <c:pt idx="157">
                  <c:v>2003.5880046407583</c:v>
                </c:pt>
                <c:pt idx="158">
                  <c:v>2003.5903839317498</c:v>
                </c:pt>
                <c:pt idx="159">
                  <c:v>2003.593067500452</c:v>
                </c:pt>
                <c:pt idx="160">
                  <c:v>2003.5957768547978</c:v>
                </c:pt>
                <c:pt idx="161">
                  <c:v>2003.5987109341213</c:v>
                </c:pt>
                <c:pt idx="162">
                  <c:v>2003.6013109445248</c:v>
                </c:pt>
                <c:pt idx="163">
                  <c:v>2003.6040660055523</c:v>
                </c:pt>
                <c:pt idx="164">
                  <c:v>2003.6067450430119</c:v>
                </c:pt>
                <c:pt idx="165">
                  <c:v>2003.6094920710102</c:v>
                </c:pt>
                <c:pt idx="166">
                  <c:v>2003.6122805181221</c:v>
                </c:pt>
                <c:pt idx="167">
                  <c:v>2003.6150085833506</c:v>
                </c:pt>
                <c:pt idx="168">
                  <c:v>2003.6179529544797</c:v>
                </c:pt>
                <c:pt idx="169">
                  <c:v>2003.62042091271</c:v>
                </c:pt>
                <c:pt idx="170">
                  <c:v>2003.6228465181994</c:v>
                </c:pt>
                <c:pt idx="171">
                  <c:v>2003.6260112007922</c:v>
                </c:pt>
                <c:pt idx="172">
                  <c:v>2003.6286923683474</c:v>
                </c:pt>
                <c:pt idx="173">
                  <c:v>2003.6314855137143</c:v>
                </c:pt>
                <c:pt idx="174">
                  <c:v>2003.6341646798564</c:v>
                </c:pt>
                <c:pt idx="175">
                  <c:v>2003.6370028063593</c:v>
                </c:pt>
                <c:pt idx="176">
                  <c:v>2003.6396154932891</c:v>
                </c:pt>
                <c:pt idx="177">
                  <c:v>2003.6423903603636</c:v>
                </c:pt>
                <c:pt idx="178">
                  <c:v>2003.645164348568</c:v>
                </c:pt>
                <c:pt idx="179">
                  <c:v>2003.6478270297503</c:v>
                </c:pt>
                <c:pt idx="180">
                  <c:v>2003.6505630732499</c:v>
                </c:pt>
                <c:pt idx="181">
                  <c:v>2003.6533074865429</c:v>
                </c:pt>
                <c:pt idx="182">
                  <c:v>2003.6562682741851</c:v>
                </c:pt>
                <c:pt idx="183">
                  <c:v>2003.6588230844218</c:v>
                </c:pt>
                <c:pt idx="184">
                  <c:v>2003.6614244144985</c:v>
                </c:pt>
                <c:pt idx="185">
                  <c:v>2003.6642249576998</c:v>
                </c:pt>
                <c:pt idx="186">
                  <c:v>2003.6670163727058</c:v>
                </c:pt>
                <c:pt idx="187">
                  <c:v>2003.6697559809663</c:v>
                </c:pt>
                <c:pt idx="188">
                  <c:v>2003.6724990855373</c:v>
                </c:pt>
                <c:pt idx="189">
                  <c:v>2003.6753769418638</c:v>
                </c:pt>
                <c:pt idx="190">
                  <c:v>2003.6779789810589</c:v>
                </c:pt>
                <c:pt idx="191">
                  <c:v>2003.6806456185213</c:v>
                </c:pt>
                <c:pt idx="192">
                  <c:v>2003.683426944327</c:v>
                </c:pt>
                <c:pt idx="193">
                  <c:v>2003.6861986080457</c:v>
                </c:pt>
                <c:pt idx="194">
                  <c:v>2003.6889490091507</c:v>
                </c:pt>
                <c:pt idx="195">
                  <c:v>2003.6916316962461</c:v>
                </c:pt>
                <c:pt idx="196">
                  <c:v>2003.6944813329246</c:v>
                </c:pt>
                <c:pt idx="197">
                  <c:v>2003.697216587907</c:v>
                </c:pt>
                <c:pt idx="198">
                  <c:v>2003.6999866581618</c:v>
                </c:pt>
                <c:pt idx="199">
                  <c:v>2003.7026387874348</c:v>
                </c:pt>
                <c:pt idx="200">
                  <c:v>2003.705334244145</c:v>
                </c:pt>
                <c:pt idx="201">
                  <c:v>2003.7080309466055</c:v>
                </c:pt>
                <c:pt idx="202">
                  <c:v>2003.7108169022185</c:v>
                </c:pt>
                <c:pt idx="203">
                  <c:v>2003.7137764933932</c:v>
                </c:pt>
                <c:pt idx="204">
                  <c:v>2003.716240834844</c:v>
                </c:pt>
                <c:pt idx="205">
                  <c:v>2003.7191453365167</c:v>
                </c:pt>
                <c:pt idx="206">
                  <c:v>2003.7215743890347</c:v>
                </c:pt>
                <c:pt idx="207">
                  <c:v>2003.7245977160355</c:v>
                </c:pt>
                <c:pt idx="208">
                  <c:v>2003.7272786015847</c:v>
                </c:pt>
                <c:pt idx="209">
                  <c:v>2003.7303124010932</c:v>
                </c:pt>
                <c:pt idx="210">
                  <c:v>2003.7328918032426</c:v>
                </c:pt>
                <c:pt idx="211">
                  <c:v>2003.7354214794577</c:v>
                </c:pt>
                <c:pt idx="212">
                  <c:v>2003.738158713948</c:v>
                </c:pt>
                <c:pt idx="213">
                  <c:v>2003.7412802169529</c:v>
                </c:pt>
                <c:pt idx="214">
                  <c:v>2003.7436695505994</c:v>
                </c:pt>
                <c:pt idx="215">
                  <c:v>2003.7464231906515</c:v>
                </c:pt>
                <c:pt idx="216">
                  <c:v>2003.7491369968402</c:v>
                </c:pt>
                <c:pt idx="217">
                  <c:v>2003.7519525492689</c:v>
                </c:pt>
                <c:pt idx="218">
                  <c:v>2003.7547165194583</c:v>
                </c:pt>
                <c:pt idx="219">
                  <c:v>2003.7573820316393</c:v>
                </c:pt>
                <c:pt idx="220">
                  <c:v>2003.7600794897626</c:v>
                </c:pt>
                <c:pt idx="221">
                  <c:v>2003.7627687998647</c:v>
                </c:pt>
                <c:pt idx="222">
                  <c:v>2003.7655275981415</c:v>
                </c:pt>
                <c:pt idx="223">
                  <c:v>2003.7683203136557</c:v>
                </c:pt>
                <c:pt idx="224">
                  <c:v>2003.7712302829359</c:v>
                </c:pt>
                <c:pt idx="225">
                  <c:v>2003.7738502937782</c:v>
                </c:pt>
                <c:pt idx="226">
                  <c:v>2003.7762179349584</c:v>
                </c:pt>
                <c:pt idx="227">
                  <c:v>2003.7792539850288</c:v>
                </c:pt>
                <c:pt idx="228">
                  <c:v>2003.782041851704</c:v>
                </c:pt>
                <c:pt idx="229">
                  <c:v>2003.7847578920273</c:v>
                </c:pt>
                <c:pt idx="230">
                  <c:v>2003.7874970841258</c:v>
                </c:pt>
                <c:pt idx="231">
                  <c:v>2003.7903602734623</c:v>
                </c:pt>
                <c:pt idx="232">
                  <c:v>2003.7929201214529</c:v>
                </c:pt>
                <c:pt idx="233">
                  <c:v>2003.7956872238128</c:v>
                </c:pt>
                <c:pt idx="234">
                  <c:v>2003.7984684674821</c:v>
                </c:pt>
                <c:pt idx="235">
                  <c:v>2003.801204913455</c:v>
                </c:pt>
                <c:pt idx="236">
                  <c:v>2003.8039196176787</c:v>
                </c:pt>
                <c:pt idx="237">
                  <c:v>2003.8066032082843</c:v>
                </c:pt>
                <c:pt idx="238">
                  <c:v>2003.8094982723787</c:v>
                </c:pt>
                <c:pt idx="239">
                  <c:v>2003.8120873064981</c:v>
                </c:pt>
                <c:pt idx="240">
                  <c:v>2003.814755641466</c:v>
                </c:pt>
                <c:pt idx="241">
                  <c:v>2003.8176107348008</c:v>
                </c:pt>
                <c:pt idx="242">
                  <c:v>2003.8203155907595</c:v>
                </c:pt>
                <c:pt idx="243">
                  <c:v>2003.8230963416036</c:v>
                </c:pt>
                <c:pt idx="244">
                  <c:v>2003.8258729007075</c:v>
                </c:pt>
                <c:pt idx="245">
                  <c:v>2003.828714715175</c:v>
                </c:pt>
                <c:pt idx="246">
                  <c:v>2003.8312948018029</c:v>
                </c:pt>
                <c:pt idx="247">
                  <c:v>2003.8339774396163</c:v>
                </c:pt>
                <c:pt idx="248">
                  <c:v>2003.8367424118806</c:v>
                </c:pt>
                <c:pt idx="249">
                  <c:v>2003.8395389166644</c:v>
                </c:pt>
                <c:pt idx="250">
                  <c:v>2003.8422722879632</c:v>
                </c:pt>
                <c:pt idx="251">
                  <c:v>2003.8449498305235</c:v>
                </c:pt>
                <c:pt idx="252">
                  <c:v>2003.8478014494494</c:v>
                </c:pt>
                <c:pt idx="253">
                  <c:v>2003.8504446175411</c:v>
                </c:pt>
                <c:pt idx="254">
                  <c:v>2003.8532786043234</c:v>
                </c:pt>
                <c:pt idx="255">
                  <c:v>2003.8559479413643</c:v>
                </c:pt>
                <c:pt idx="256">
                  <c:v>2003.858602822238</c:v>
                </c:pt>
                <c:pt idx="257">
                  <c:v>2003.8612288099393</c:v>
                </c:pt>
                <c:pt idx="258">
                  <c:v>2003.864159149276</c:v>
                </c:pt>
                <c:pt idx="259">
                  <c:v>2003.8670207314608</c:v>
                </c:pt>
                <c:pt idx="260">
                  <c:v>2003.8696457992237</c:v>
                </c:pt>
                <c:pt idx="261">
                  <c:v>2003.8724233275479</c:v>
                </c:pt>
                <c:pt idx="262">
                  <c:v>2003.8746764501338</c:v>
                </c:pt>
                <c:pt idx="263">
                  <c:v>2003.8789162144558</c:v>
                </c:pt>
                <c:pt idx="264">
                  <c:v>2003.8805770420704</c:v>
                </c:pt>
                <c:pt idx="265">
                  <c:v>2003.88332194545</c:v>
                </c:pt>
                <c:pt idx="266">
                  <c:v>2003.8862406623557</c:v>
                </c:pt>
                <c:pt idx="267">
                  <c:v>2003.8887649175067</c:v>
                </c:pt>
                <c:pt idx="268">
                  <c:v>2003.8917651803458</c:v>
                </c:pt>
                <c:pt idx="269">
                  <c:v>2003.8942522464567</c:v>
                </c:pt>
                <c:pt idx="270">
                  <c:v>2003.8970925715003</c:v>
                </c:pt>
                <c:pt idx="271">
                  <c:v>2003.8997579358347</c:v>
                </c:pt>
                <c:pt idx="272">
                  <c:v>2003.9024454087976</c:v>
                </c:pt>
                <c:pt idx="273">
                  <c:v>2003.9053066843353</c:v>
                </c:pt>
                <c:pt idx="274">
                  <c:v>2003.9078329189961</c:v>
                </c:pt>
                <c:pt idx="275">
                  <c:v>2003.9104762048182</c:v>
                </c:pt>
                <c:pt idx="276">
                  <c:v>2003.9136020309816</c:v>
                </c:pt>
                <c:pt idx="277">
                  <c:v>2003.9161631959078</c:v>
                </c:pt>
                <c:pt idx="278">
                  <c:v>2003.9188776893134</c:v>
                </c:pt>
                <c:pt idx="279">
                  <c:v>2003.9215813433284</c:v>
                </c:pt>
                <c:pt idx="280">
                  <c:v>2003.9245756731152</c:v>
                </c:pt>
                <c:pt idx="281">
                  <c:v>2003.9268117658976</c:v>
                </c:pt>
                <c:pt idx="282">
                  <c:v>2003.929988982648</c:v>
                </c:pt>
                <c:pt idx="283">
                  <c:v>2003.9325544351414</c:v>
                </c:pt>
                <c:pt idx="284">
                  <c:v>2003.9353089485876</c:v>
                </c:pt>
                <c:pt idx="285">
                  <c:v>2003.938072182279</c:v>
                </c:pt>
                <c:pt idx="286">
                  <c:v>2003.9408319223958</c:v>
                </c:pt>
                <c:pt idx="287">
                  <c:v>2003.9436410352582</c:v>
                </c:pt>
                <c:pt idx="288">
                  <c:v>2003.9461931404385</c:v>
                </c:pt>
                <c:pt idx="289">
                  <c:v>2003.9490406579753</c:v>
                </c:pt>
                <c:pt idx="290">
                  <c:v>2003.9517558057405</c:v>
                </c:pt>
                <c:pt idx="291">
                  <c:v>2003.9545061301824</c:v>
                </c:pt>
                <c:pt idx="292">
                  <c:v>2003.9572178802</c:v>
                </c:pt>
                <c:pt idx="293">
                  <c:v>2003.9600456081171</c:v>
                </c:pt>
                <c:pt idx="294">
                  <c:v>2003.9626854250055</c:v>
                </c:pt>
                <c:pt idx="295">
                  <c:v>2003.9652221212236</c:v>
                </c:pt>
                <c:pt idx="296">
                  <c:v>2003.967960259225</c:v>
                </c:pt>
                <c:pt idx="297">
                  <c:v>2003.9710066120542</c:v>
                </c:pt>
                <c:pt idx="298">
                  <c:v>2003.9737534839915</c:v>
                </c:pt>
                <c:pt idx="299">
                  <c:v>2003.9753437912404</c:v>
                </c:pt>
                <c:pt idx="300">
                  <c:v>2003.9795130981656</c:v>
                </c:pt>
                <c:pt idx="301">
                  <c:v>2003.9819934208008</c:v>
                </c:pt>
                <c:pt idx="302">
                  <c:v>2003.9845334134625</c:v>
                </c:pt>
                <c:pt idx="303">
                  <c:v>2003.9873311968495</c:v>
                </c:pt>
                <c:pt idx="304">
                  <c:v>2003.9900719112266</c:v>
                </c:pt>
                <c:pt idx="305">
                  <c:v>2003.9928062982899</c:v>
                </c:pt>
                <c:pt idx="306">
                  <c:v>2003.9955418188492</c:v>
                </c:pt>
                <c:pt idx="307">
                  <c:v>2003.9983571412931</c:v>
                </c:pt>
                <c:pt idx="308">
                  <c:v>2004.0011978195271</c:v>
                </c:pt>
                <c:pt idx="309">
                  <c:v>2004.0037172641705</c:v>
                </c:pt>
                <c:pt idx="310">
                  <c:v>2004.0065888835343</c:v>
                </c:pt>
                <c:pt idx="311">
                  <c:v>2004.0092554936182</c:v>
                </c:pt>
                <c:pt idx="312">
                  <c:v>2004.0119267471973</c:v>
                </c:pt>
                <c:pt idx="313">
                  <c:v>2004.0147626094476</c:v>
                </c:pt>
                <c:pt idx="314">
                  <c:v>2004.0174732889427</c:v>
                </c:pt>
                <c:pt idx="315">
                  <c:v>2004.0202885292492</c:v>
                </c:pt>
                <c:pt idx="316">
                  <c:v>2004.0229496443453</c:v>
                </c:pt>
                <c:pt idx="317">
                  <c:v>2004.0257795434263</c:v>
                </c:pt>
                <c:pt idx="318">
                  <c:v>2004.0284301777992</c:v>
                </c:pt>
                <c:pt idx="319">
                  <c:v>2004.0311156329226</c:v>
                </c:pt>
                <c:pt idx="320">
                  <c:v>2004.0338535135616</c:v>
                </c:pt>
                <c:pt idx="321">
                  <c:v>2004.0366144720483</c:v>
                </c:pt>
                <c:pt idx="322">
                  <c:v>2004.0395706161944</c:v>
                </c:pt>
                <c:pt idx="323">
                  <c:v>2004.0421406054074</c:v>
                </c:pt>
                <c:pt idx="324">
                  <c:v>2004.0448003844031</c:v>
                </c:pt>
                <c:pt idx="325">
                  <c:v>2004.0478946342428</c:v>
                </c:pt>
                <c:pt idx="326">
                  <c:v>2004.0503085242117</c:v>
                </c:pt>
                <c:pt idx="327">
                  <c:v>2004.0530480640236</c:v>
                </c:pt>
                <c:pt idx="328">
                  <c:v>2004.0558031250512</c:v>
                </c:pt>
                <c:pt idx="329">
                  <c:v>2004.05871831279</c:v>
                </c:pt>
                <c:pt idx="330">
                  <c:v>2004.0611327722445</c:v>
                </c:pt>
                <c:pt idx="331">
                  <c:v>2004.063816447725</c:v>
                </c:pt>
                <c:pt idx="332">
                  <c:v>2004.0669193466256</c:v>
                </c:pt>
                <c:pt idx="333">
                  <c:v>2004.0695072280841</c:v>
                </c:pt>
                <c:pt idx="334">
                  <c:v>2004.0722737719097</c:v>
                </c:pt>
                <c:pt idx="335">
                  <c:v>2004.0749020183875</c:v>
                </c:pt>
                <c:pt idx="336">
                  <c:v>2004.0778227722985</c:v>
                </c:pt>
                <c:pt idx="337">
                  <c:v>2004.080427070272</c:v>
                </c:pt>
                <c:pt idx="338">
                  <c:v>2004.0828033605121</c:v>
                </c:pt>
                <c:pt idx="339">
                  <c:v>2004.0859192453227</c:v>
                </c:pt>
                <c:pt idx="340">
                  <c:v>2004.0886243257892</c:v>
                </c:pt>
                <c:pt idx="341">
                  <c:v>2004.0913459240728</c:v>
                </c:pt>
                <c:pt idx="342">
                  <c:v>2004.0941440195811</c:v>
                </c:pt>
                <c:pt idx="343">
                  <c:v>2004.0970692472383</c:v>
                </c:pt>
                <c:pt idx="344">
                  <c:v>2004.099758584719</c:v>
                </c:pt>
                <c:pt idx="345">
                  <c:v>2004.102333447413</c:v>
                </c:pt>
                <c:pt idx="346">
                  <c:v>2004.105054676078</c:v>
                </c:pt>
                <c:pt idx="347">
                  <c:v>2004.1077981831222</c:v>
                </c:pt>
                <c:pt idx="348">
                  <c:v>2004.1105426183185</c:v>
                </c:pt>
                <c:pt idx="349">
                  <c:v>2004.1133061641322</c:v>
                </c:pt>
                <c:pt idx="350">
                  <c:v>2004.116223492917</c:v>
                </c:pt>
                <c:pt idx="351">
                  <c:v>2004.1187460724668</c:v>
                </c:pt>
                <c:pt idx="352">
                  <c:v>2004.1213807420836</c:v>
                </c:pt>
                <c:pt idx="353">
                  <c:v>2004.1242492457059</c:v>
                </c:pt>
                <c:pt idx="354">
                  <c:v>2004.1270362581527</c:v>
                </c:pt>
                <c:pt idx="355">
                  <c:v>2004.129735000356</c:v>
                </c:pt>
                <c:pt idx="356">
                  <c:v>2004.1324335782856</c:v>
                </c:pt>
                <c:pt idx="357">
                  <c:v>2004.1353332584977</c:v>
                </c:pt>
                <c:pt idx="358">
                  <c:v>2004.1380954818997</c:v>
                </c:pt>
                <c:pt idx="359">
                  <c:v>2004.1406913334167</c:v>
                </c:pt>
                <c:pt idx="360">
                  <c:v>2004.1434716790509</c:v>
                </c:pt>
                <c:pt idx="361">
                  <c:v>2004.1461138286395</c:v>
                </c:pt>
                <c:pt idx="362">
                  <c:v>2004.1488464689164</c:v>
                </c:pt>
                <c:pt idx="363">
                  <c:v>2004.1516053739715</c:v>
                </c:pt>
                <c:pt idx="364">
                  <c:v>2004.154508610729</c:v>
                </c:pt>
                <c:pt idx="365">
                  <c:v>2004.1571225078178</c:v>
                </c:pt>
                <c:pt idx="366">
                  <c:v>2004.1600292600524</c:v>
                </c:pt>
                <c:pt idx="367">
                  <c:v>2004.1625516862796</c:v>
                </c:pt>
                <c:pt idx="368">
                  <c:v>2004.1652902021124</c:v>
                </c:pt>
                <c:pt idx="369">
                  <c:v>2004.1680561764524</c:v>
                </c:pt>
                <c:pt idx="370">
                  <c:v>2004.1708076179639</c:v>
                </c:pt>
                <c:pt idx="371">
                  <c:v>2004.1736668072126</c:v>
                </c:pt>
                <c:pt idx="372">
                  <c:v>2004.176293246669</c:v>
                </c:pt>
                <c:pt idx="373">
                  <c:v>2004.1789634187744</c:v>
                </c:pt>
                <c:pt idx="374">
                  <c:v>2004.1817603807885</c:v>
                </c:pt>
                <c:pt idx="375">
                  <c:v>2004.1845282552385</c:v>
                </c:pt>
                <c:pt idx="376">
                  <c:v>2004.1872284677011</c:v>
                </c:pt>
                <c:pt idx="377">
                  <c:v>2004.1899077789531</c:v>
                </c:pt>
                <c:pt idx="378">
                  <c:v>2004.1928062763864</c:v>
                </c:pt>
                <c:pt idx="379">
                  <c:v>2004.1954169263126</c:v>
                </c:pt>
                <c:pt idx="380">
                  <c:v>2004.1981522853348</c:v>
                </c:pt>
                <c:pt idx="381">
                  <c:v>2004.2012824237081</c:v>
                </c:pt>
                <c:pt idx="382">
                  <c:v>2004.2036547604057</c:v>
                </c:pt>
                <c:pt idx="383">
                  <c:v>2004.2064479714827</c:v>
                </c:pt>
                <c:pt idx="384">
                  <c:v>2004.2091051905318</c:v>
                </c:pt>
                <c:pt idx="385">
                  <c:v>2004.2120679768486</c:v>
                </c:pt>
                <c:pt idx="386">
                  <c:v>2004.2147009736018</c:v>
                </c:pt>
                <c:pt idx="387">
                  <c:v>2004.2171621938332</c:v>
                </c:pt>
                <c:pt idx="388">
                  <c:v>2004.2202379189685</c:v>
                </c:pt>
                <c:pt idx="389">
                  <c:v>2004.2227651310641</c:v>
                </c:pt>
                <c:pt idx="390">
                  <c:v>2004.2255541750401</c:v>
                </c:pt>
                <c:pt idx="391">
                  <c:v>2004.2283009210332</c:v>
                </c:pt>
                <c:pt idx="392">
                  <c:v>2004.2311899179176</c:v>
                </c:pt>
                <c:pt idx="393">
                  <c:v>2004.2337688190291</c:v>
                </c:pt>
                <c:pt idx="394">
                  <c:v>2004.2364596103407</c:v>
                </c:pt>
                <c:pt idx="395">
                  <c:v>2004.2392764797041</c:v>
                </c:pt>
                <c:pt idx="396">
                  <c:v>2004.242000580437</c:v>
                </c:pt>
                <c:pt idx="397">
                  <c:v>2004.2447269810154</c:v>
                </c:pt>
                <c:pt idx="398">
                  <c:v>2004.2474056406436</c:v>
                </c:pt>
                <c:pt idx="399">
                  <c:v>2004.2502957326924</c:v>
                </c:pt>
                <c:pt idx="400">
                  <c:v>2004.2530278993108</c:v>
                </c:pt>
                <c:pt idx="401">
                  <c:v>2004.2557223731119</c:v>
                </c:pt>
                <c:pt idx="402">
                  <c:v>2004.2584096845385</c:v>
                </c:pt>
                <c:pt idx="403">
                  <c:v>2004.26112811232</c:v>
                </c:pt>
                <c:pt idx="404">
                  <c:v>2004.2638368259941</c:v>
                </c:pt>
                <c:pt idx="405">
                  <c:v>2004.2666293170005</c:v>
                </c:pt>
                <c:pt idx="406">
                  <c:v>2004.2695989782114</c:v>
                </c:pt>
                <c:pt idx="407">
                  <c:v>2004.2721049085258</c:v>
                </c:pt>
                <c:pt idx="408">
                  <c:v>2004.2749197381463</c:v>
                </c:pt>
                <c:pt idx="409">
                  <c:v>2004.2774474074722</c:v>
                </c:pt>
                <c:pt idx="410">
                  <c:v>2004.280247205963</c:v>
                </c:pt>
                <c:pt idx="411">
                  <c:v>2004.2830171256319</c:v>
                </c:pt>
                <c:pt idx="412">
                  <c:v>2004.2857886305519</c:v>
                </c:pt>
                <c:pt idx="413">
                  <c:v>2004.2886958016879</c:v>
                </c:pt>
                <c:pt idx="414">
                  <c:v>2004.2914570175399</c:v>
                </c:pt>
                <c:pt idx="415">
                  <c:v>2004.2939578334363</c:v>
                </c:pt>
                <c:pt idx="416">
                  <c:v>2004.2967279694012</c:v>
                </c:pt>
                <c:pt idx="417">
                  <c:v>2004.2994934700828</c:v>
                </c:pt>
                <c:pt idx="418">
                  <c:v>2004.3022392140001</c:v>
                </c:pt>
                <c:pt idx="419">
                  <c:v>2004.3049317767391</c:v>
                </c:pt>
                <c:pt idx="420">
                  <c:v>2004.3078242754118</c:v>
                </c:pt>
                <c:pt idx="421">
                  <c:v>2004.3103719232731</c:v>
                </c:pt>
                <c:pt idx="422">
                  <c:v>2004.3131821532033</c:v>
                </c:pt>
                <c:pt idx="423">
                  <c:v>2004.3159190865235</c:v>
                </c:pt>
                <c:pt idx="424">
                  <c:v>2004.3185947098091</c:v>
                </c:pt>
                <c:pt idx="425">
                  <c:v>2004.3213095509282</c:v>
                </c:pt>
                <c:pt idx="426">
                  <c:v>2004.3240923990124</c:v>
                </c:pt>
                <c:pt idx="427">
                  <c:v>2004.3270405210787</c:v>
                </c:pt>
                <c:pt idx="428">
                  <c:v>2004.3297711708956</c:v>
                </c:pt>
                <c:pt idx="429">
                  <c:v>2004.3323395556918</c:v>
                </c:pt>
                <c:pt idx="430">
                  <c:v>2004.3346807322278</c:v>
                </c:pt>
                <c:pt idx="431">
                  <c:v>2004.3377228303425</c:v>
                </c:pt>
                <c:pt idx="432">
                  <c:v>2004.3404820502574</c:v>
                </c:pt>
                <c:pt idx="433">
                  <c:v>2004.3433328012661</c:v>
                </c:pt>
                <c:pt idx="434">
                  <c:v>2004.3462271781455</c:v>
                </c:pt>
                <c:pt idx="435">
                  <c:v>2004.348737757432</c:v>
                </c:pt>
                <c:pt idx="436">
                  <c:v>2004.3514664605927</c:v>
                </c:pt>
                <c:pt idx="437">
                  <c:v>2004.354106422591</c:v>
                </c:pt>
                <c:pt idx="438">
                  <c:v>2004.3572098006252</c:v>
                </c:pt>
                <c:pt idx="439">
                  <c:v>2004.3597276545424</c:v>
                </c:pt>
                <c:pt idx="440">
                  <c:v>2004.3624243022432</c:v>
                </c:pt>
                <c:pt idx="441">
                  <c:v>2004.3652873765886</c:v>
                </c:pt>
                <c:pt idx="442">
                  <c:v>2004.3681759874271</c:v>
                </c:pt>
                <c:pt idx="443">
                  <c:v>2004.3704572338338</c:v>
                </c:pt>
                <c:pt idx="444">
                  <c:v>2004.3735620191546</c:v>
                </c:pt>
                <c:pt idx="445">
                  <c:v>2004.3761231211083</c:v>
                </c:pt>
                <c:pt idx="446">
                  <c:v>2004.3788437885014</c:v>
                </c:pt>
                <c:pt idx="447">
                  <c:v>2004.3815692937842</c:v>
                </c:pt>
                <c:pt idx="448">
                  <c:v>2004.384526954731</c:v>
                </c:pt>
                <c:pt idx="449">
                  <c:v>2004.3870949206284</c:v>
                </c:pt>
                <c:pt idx="450">
                  <c:v>2004.3898166503304</c:v>
                </c:pt>
                <c:pt idx="451">
                  <c:v>2004.3925898472799</c:v>
                </c:pt>
                <c:pt idx="452">
                  <c:v>2004.3952870891089</c:v>
                </c:pt>
                <c:pt idx="453">
                  <c:v>2004.3980331506227</c:v>
                </c:pt>
                <c:pt idx="454">
                  <c:v>2004.4008036972746</c:v>
                </c:pt>
                <c:pt idx="455">
                  <c:v>2004.4037196981726</c:v>
                </c:pt>
                <c:pt idx="456">
                  <c:v>2004.406384840735</c:v>
                </c:pt>
                <c:pt idx="457">
                  <c:v>2004.4089191330686</c:v>
                </c:pt>
                <c:pt idx="458">
                  <c:v>2004.4117128205407</c:v>
                </c:pt>
                <c:pt idx="459">
                  <c:v>2004.4145075621091</c:v>
                </c:pt>
                <c:pt idx="460">
                  <c:v>2004.4172244402343</c:v>
                </c:pt>
                <c:pt idx="461">
                  <c:v>2004.4199612503498</c:v>
                </c:pt>
                <c:pt idx="462">
                  <c:v>2004.4228026240135</c:v>
                </c:pt>
                <c:pt idx="463">
                  <c:v>2004.4253945055607</c:v>
                </c:pt>
                <c:pt idx="464">
                  <c:v>2004.4281583306411</c:v>
                </c:pt>
                <c:pt idx="465">
                  <c:v>2004.4309088713781</c:v>
                </c:pt>
                <c:pt idx="466">
                  <c:v>2004.4336865913556</c:v>
                </c:pt>
                <c:pt idx="467">
                  <c:v>2004.4363583021668</c:v>
                </c:pt>
                <c:pt idx="468">
                  <c:v>2004.439062334015</c:v>
                </c:pt>
                <c:pt idx="469">
                  <c:v>2004.4418195114476</c:v>
                </c:pt>
                <c:pt idx="470">
                  <c:v>2004.4447924417236</c:v>
                </c:pt>
                <c:pt idx="471">
                  <c:v>2004.4460809928769</c:v>
                </c:pt>
                <c:pt idx="472">
                  <c:v>2004.4502577168014</c:v>
                </c:pt>
                <c:pt idx="473">
                  <c:v>2004.4527540041954</c:v>
                </c:pt>
                <c:pt idx="474">
                  <c:v>2004.4555170434942</c:v>
                </c:pt>
                <c:pt idx="475">
                  <c:v>2004.4582783195801</c:v>
                </c:pt>
                <c:pt idx="476">
                  <c:v>2004.4612126151978</c:v>
                </c:pt>
                <c:pt idx="477">
                  <c:v>2004.4636989174305</c:v>
                </c:pt>
                <c:pt idx="478">
                  <c:v>2004.4665051007278</c:v>
                </c:pt>
                <c:pt idx="479">
                  <c:v>2004.4692752093142</c:v>
                </c:pt>
                <c:pt idx="480">
                  <c:v>2004.4719781186177</c:v>
                </c:pt>
                <c:pt idx="481">
                  <c:v>2004.4749811357942</c:v>
                </c:pt>
                <c:pt idx="482">
                  <c:v>2004.4774635282902</c:v>
                </c:pt>
                <c:pt idx="483">
                  <c:v>2004.4803200754568</c:v>
                </c:pt>
                <c:pt idx="484">
                  <c:v>2004.483004005564</c:v>
                </c:pt>
                <c:pt idx="485">
                  <c:v>2004.4855900635739</c:v>
                </c:pt>
                <c:pt idx="486">
                  <c:v>2004.4883566758472</c:v>
                </c:pt>
                <c:pt idx="487">
                  <c:v>2004.4912263321303</c:v>
                </c:pt>
                <c:pt idx="488">
                  <c:v>2004.4936413966634</c:v>
                </c:pt>
                <c:pt idx="489">
                  <c:v>2004.496572768192</c:v>
                </c:pt>
                <c:pt idx="490">
                  <c:v>2004.4994290114491</c:v>
                </c:pt>
                <c:pt idx="491">
                  <c:v>2004.5020812885696</c:v>
                </c:pt>
                <c:pt idx="492">
                  <c:v>2004.5048006937859</c:v>
                </c:pt>
                <c:pt idx="493">
                  <c:v>2004.5075107326102</c:v>
                </c:pt>
                <c:pt idx="494">
                  <c:v>2004.5105951122814</c:v>
                </c:pt>
                <c:pt idx="495">
                  <c:v>2004.5130139934618</c:v>
                </c:pt>
                <c:pt idx="496">
                  <c:v>2004.5157548009274</c:v>
                </c:pt>
                <c:pt idx="497">
                  <c:v>2004.5186635627879</c:v>
                </c:pt>
                <c:pt idx="498">
                  <c:v>2004.521298018848</c:v>
                </c:pt>
                <c:pt idx="499">
                  <c:v>2004.523713789762</c:v>
                </c:pt>
                <c:pt idx="500">
                  <c:v>2004.5268140055086</c:v>
                </c:pt>
                <c:pt idx="501">
                  <c:v>2004.5294695790744</c:v>
                </c:pt>
                <c:pt idx="502">
                  <c:v>2004.5322300502139</c:v>
                </c:pt>
                <c:pt idx="503">
                  <c:v>2004.5349039431394</c:v>
                </c:pt>
                <c:pt idx="504">
                  <c:v>2004.5377597538072</c:v>
                </c:pt>
                <c:pt idx="505">
                  <c:v>2004.5404068152084</c:v>
                </c:pt>
                <c:pt idx="506">
                  <c:v>2004.5430733924359</c:v>
                </c:pt>
                <c:pt idx="507">
                  <c:v>2004.5459618554269</c:v>
                </c:pt>
                <c:pt idx="508">
                  <c:v>2004.54868638875</c:v>
                </c:pt>
                <c:pt idx="509">
                  <c:v>2004.5513624528394</c:v>
                </c:pt>
                <c:pt idx="510">
                  <c:v>2004.5540673416526</c:v>
                </c:pt>
                <c:pt idx="511">
                  <c:v>2004.5569893741686</c:v>
                </c:pt>
                <c:pt idx="512">
                  <c:v>2004.5596887625197</c:v>
                </c:pt>
                <c:pt idx="513">
                  <c:v>2004.561892112627</c:v>
                </c:pt>
                <c:pt idx="514">
                  <c:v>2004.5650360966156</c:v>
                </c:pt>
                <c:pt idx="515">
                  <c:v>2004.5677927757488</c:v>
                </c:pt>
                <c:pt idx="516">
                  <c:v>2004.5704840325052</c:v>
                </c:pt>
                <c:pt idx="517">
                  <c:v>2004.5732758362947</c:v>
                </c:pt>
                <c:pt idx="518">
                  <c:v>2004.5762091161487</c:v>
                </c:pt>
                <c:pt idx="519">
                  <c:v>2004.57879439933</c:v>
                </c:pt>
                <c:pt idx="520">
                  <c:v>2004.5814474403269</c:v>
                </c:pt>
                <c:pt idx="521">
                  <c:v>2004.5840546048921</c:v>
                </c:pt>
                <c:pt idx="522">
                  <c:v>2004.5869484643063</c:v>
                </c:pt>
                <c:pt idx="523">
                  <c:v>2004.589707396739</c:v>
                </c:pt>
                <c:pt idx="524">
                  <c:v>2004.5924592845286</c:v>
                </c:pt>
                <c:pt idx="525">
                  <c:v>2004.5953311229277</c:v>
                </c:pt>
                <c:pt idx="526">
                  <c:v>2004.5979389829208</c:v>
                </c:pt>
                <c:pt idx="527">
                  <c:v>2004.600595711885</c:v>
                </c:pt>
                <c:pt idx="528">
                  <c:v>2004.6033842301813</c:v>
                </c:pt>
                <c:pt idx="529">
                  <c:v>2004.6061494351688</c:v>
                </c:pt>
                <c:pt idx="530">
                  <c:v>2004.6085135772992</c:v>
                </c:pt>
                <c:pt idx="531">
                  <c:v>2004.6123845039729</c:v>
                </c:pt>
                <c:pt idx="532">
                  <c:v>2004.6144498195717</c:v>
                </c:pt>
                <c:pt idx="533">
                  <c:v>2004.6170495452334</c:v>
                </c:pt>
                <c:pt idx="534">
                  <c:v>2004.6198106707343</c:v>
                </c:pt>
                <c:pt idx="535">
                  <c:v>2004.6225519682839</c:v>
                </c:pt>
                <c:pt idx="536">
                  <c:v>2004.6252466748074</c:v>
                </c:pt>
                <c:pt idx="537">
                  <c:v>2004.6279725606591</c:v>
                </c:pt>
                <c:pt idx="538">
                  <c:v>2004.6307464995816</c:v>
                </c:pt>
                <c:pt idx="539">
                  <c:v>2004.6337011378764</c:v>
                </c:pt>
                <c:pt idx="540">
                  <c:v>2004.63633564048</c:v>
                </c:pt>
                <c:pt idx="541">
                  <c:v>2004.6389607821666</c:v>
                </c:pt>
                <c:pt idx="542">
                  <c:v>2004.6416653643346</c:v>
                </c:pt>
                <c:pt idx="543">
                  <c:v>2004.6443718411356</c:v>
                </c:pt>
                <c:pt idx="544">
                  <c:v>2004.6471673520573</c:v>
                </c:pt>
                <c:pt idx="545">
                  <c:v>2004.6500470975407</c:v>
                </c:pt>
                <c:pt idx="546">
                  <c:v>2004.6528647280429</c:v>
                </c:pt>
                <c:pt idx="547">
                  <c:v>2004.6553638108435</c:v>
                </c:pt>
                <c:pt idx="548">
                  <c:v>2004.6581009002257</c:v>
                </c:pt>
                <c:pt idx="549">
                  <c:v>2004.6607645643162</c:v>
                </c:pt>
                <c:pt idx="550">
                  <c:v>2004.6638471917258</c:v>
                </c:pt>
                <c:pt idx="551">
                  <c:v>2004.6663675289265</c:v>
                </c:pt>
                <c:pt idx="552">
                  <c:v>2004.6690573236374</c:v>
                </c:pt>
                <c:pt idx="553">
                  <c:v>2004.6719239846461</c:v>
                </c:pt>
                <c:pt idx="554">
                  <c:v>2004.674632952946</c:v>
                </c:pt>
                <c:pt idx="555">
                  <c:v>2004.6771197288372</c:v>
                </c:pt>
                <c:pt idx="556">
                  <c:v>2004.6801665854418</c:v>
                </c:pt>
                <c:pt idx="557">
                  <c:v>2004.6827672556828</c:v>
                </c:pt>
                <c:pt idx="558">
                  <c:v>2004.6854197792145</c:v>
                </c:pt>
                <c:pt idx="559">
                  <c:v>2004.6882027970496</c:v>
                </c:pt>
                <c:pt idx="560">
                  <c:v>2004.691179776697</c:v>
                </c:pt>
                <c:pt idx="561">
                  <c:v>2004.6937767836116</c:v>
                </c:pt>
                <c:pt idx="562">
                  <c:v>2004.6964779023228</c:v>
                </c:pt>
                <c:pt idx="563">
                  <c:v>2004.6991609946281</c:v>
                </c:pt>
                <c:pt idx="564">
                  <c:v>2004.7019127154053</c:v>
                </c:pt>
                <c:pt idx="565">
                  <c:v>2004.7046829663623</c:v>
                </c:pt>
                <c:pt idx="566">
                  <c:v>2004.7074130631199</c:v>
                </c:pt>
                <c:pt idx="567">
                  <c:v>2004.7103525279135</c:v>
                </c:pt>
                <c:pt idx="568">
                  <c:v>2004.7129404559164</c:v>
                </c:pt>
                <c:pt idx="569">
                  <c:v>2004.7155957420018</c:v>
                </c:pt>
                <c:pt idx="570">
                  <c:v>2004.7183375515406</c:v>
                </c:pt>
                <c:pt idx="571">
                  <c:v>2004.7211074055012</c:v>
                </c:pt>
                <c:pt idx="572">
                  <c:v>2004.723930769188</c:v>
                </c:pt>
                <c:pt idx="573">
                  <c:v>2004.7259981573852</c:v>
                </c:pt>
                <c:pt idx="574">
                  <c:v>2004.7295072116576</c:v>
                </c:pt>
                <c:pt idx="575">
                  <c:v>2004.7320190668097</c:v>
                </c:pt>
                <c:pt idx="576">
                  <c:v>2004.7345804124379</c:v>
                </c:pt>
                <c:pt idx="577">
                  <c:v>2004.7387535223215</c:v>
                </c:pt>
                <c:pt idx="578">
                  <c:v>2004.7402864840296</c:v>
                </c:pt>
                <c:pt idx="579">
                  <c:v>2004.7429707235206</c:v>
                </c:pt>
                <c:pt idx="580">
                  <c:v>2004.7457366732197</c:v>
                </c:pt>
                <c:pt idx="581">
                  <c:v>2004.7486328160503</c:v>
                </c:pt>
                <c:pt idx="582">
                  <c:v>2004.7514016624591</c:v>
                </c:pt>
                <c:pt idx="583">
                  <c:v>2004.7539594323771</c:v>
                </c:pt>
                <c:pt idx="584">
                  <c:v>2004.756660674293</c:v>
                </c:pt>
                <c:pt idx="585">
                  <c:v>2004.759396172949</c:v>
                </c:pt>
                <c:pt idx="586">
                  <c:v>2004.7621050426842</c:v>
                </c:pt>
                <c:pt idx="587">
                  <c:v>2004.7649088659027</c:v>
                </c:pt>
                <c:pt idx="588">
                  <c:v>2004.7678432463954</c:v>
                </c:pt>
                <c:pt idx="589">
                  <c:v>2004.7704077077669</c:v>
                </c:pt>
                <c:pt idx="590">
                  <c:v>2004.7730976968687</c:v>
                </c:pt>
                <c:pt idx="591">
                  <c:v>2004.7758673536991</c:v>
                </c:pt>
                <c:pt idx="592">
                  <c:v>2004.7785789312302</c:v>
                </c:pt>
                <c:pt idx="593">
                  <c:v>2004.7813741710979</c:v>
                </c:pt>
                <c:pt idx="594">
                  <c:v>2004.7840946249335</c:v>
                </c:pt>
                <c:pt idx="595">
                  <c:v>2004.7869542823655</c:v>
                </c:pt>
                <c:pt idx="596">
                  <c:v>2004.7895910355328</c:v>
                </c:pt>
                <c:pt idx="597">
                  <c:v>2004.7922968388084</c:v>
                </c:pt>
                <c:pt idx="598">
                  <c:v>2004.7950456765648</c:v>
                </c:pt>
                <c:pt idx="599">
                  <c:v>2004.7978006910489</c:v>
                </c:pt>
                <c:pt idx="600">
                  <c:v>2004.8004784088362</c:v>
                </c:pt>
                <c:pt idx="601">
                  <c:v>2004.8031785336843</c:v>
                </c:pt>
                <c:pt idx="602">
                  <c:v>2004.8061288460794</c:v>
                </c:pt>
                <c:pt idx="603">
                  <c:v>2004.8087382310914</c:v>
                </c:pt>
                <c:pt idx="604">
                  <c:v>2004.8114814698201</c:v>
                </c:pt>
                <c:pt idx="605">
                  <c:v>2004.8140454684835</c:v>
                </c:pt>
                <c:pt idx="606">
                  <c:v>2004.817084913564</c:v>
                </c:pt>
                <c:pt idx="607">
                  <c:v>2004.819609500003</c:v>
                </c:pt>
                <c:pt idx="608">
                  <c:v>2004.8224074367135</c:v>
                </c:pt>
                <c:pt idx="609">
                  <c:v>2004.8253129842678</c:v>
                </c:pt>
                <c:pt idx="610">
                  <c:v>2004.8279942175332</c:v>
                </c:pt>
                <c:pt idx="611">
                  <c:v>2004.8303868667899</c:v>
                </c:pt>
                <c:pt idx="612">
                  <c:v>2004.833442224608</c:v>
                </c:pt>
                <c:pt idx="613">
                  <c:v>2004.8361018174255</c:v>
                </c:pt>
                <c:pt idx="614">
                  <c:v>2004.8388586827368</c:v>
                </c:pt>
                <c:pt idx="615">
                  <c:v>2004.84158161712</c:v>
                </c:pt>
                <c:pt idx="616">
                  <c:v>2004.8444732287089</c:v>
                </c:pt>
                <c:pt idx="617">
                  <c:v>2004.8470359816229</c:v>
                </c:pt>
                <c:pt idx="618">
                  <c:v>2004.8497952672478</c:v>
                </c:pt>
                <c:pt idx="619">
                  <c:v>2004.8525435437323</c:v>
                </c:pt>
                <c:pt idx="620">
                  <c:v>2004.855284712602</c:v>
                </c:pt>
                <c:pt idx="621">
                  <c:v>2004.8579769276266</c:v>
                </c:pt>
                <c:pt idx="622">
                  <c:v>2004.8607300693784</c:v>
                </c:pt>
                <c:pt idx="623">
                  <c:v>2004.8636827938744</c:v>
                </c:pt>
                <c:pt idx="624">
                  <c:v>2004.8663572015266</c:v>
                </c:pt>
                <c:pt idx="625">
                  <c:v>2004.8689735627331</c:v>
                </c:pt>
                <c:pt idx="626">
                  <c:v>2004.8716840724783</c:v>
                </c:pt>
                <c:pt idx="627">
                  <c:v>2004.8744240092874</c:v>
                </c:pt>
                <c:pt idx="628">
                  <c:v>2004.8771450846289</c:v>
                </c:pt>
                <c:pt idx="629">
                  <c:v>2004.8798858044802</c:v>
                </c:pt>
                <c:pt idx="630">
                  <c:v>2004.8827842416813</c:v>
                </c:pt>
                <c:pt idx="631">
                  <c:v>2004.885391663609</c:v>
                </c:pt>
                <c:pt idx="632">
                  <c:v>2004.8880879991893</c:v>
                </c:pt>
                <c:pt idx="633">
                  <c:v>2004.8907834422107</c:v>
                </c:pt>
                <c:pt idx="634">
                  <c:v>2004.8935722698925</c:v>
                </c:pt>
                <c:pt idx="635">
                  <c:v>2004.8963566813236</c:v>
                </c:pt>
                <c:pt idx="636">
                  <c:v>2004.8991017763565</c:v>
                </c:pt>
                <c:pt idx="637">
                  <c:v>2004.9019027795266</c:v>
                </c:pt>
                <c:pt idx="638">
                  <c:v>2004.9045848369033</c:v>
                </c:pt>
                <c:pt idx="639">
                  <c:v>2004.9072633103533</c:v>
                </c:pt>
                <c:pt idx="640">
                  <c:v>2004.910057693256</c:v>
                </c:pt>
                <c:pt idx="641">
                  <c:v>2004.9127923705382</c:v>
                </c:pt>
                <c:pt idx="642">
                  <c:v>2004.9154821104903</c:v>
                </c:pt>
                <c:pt idx="643">
                  <c:v>2004.9181967736467</c:v>
                </c:pt>
                <c:pt idx="644">
                  <c:v>2004.9210662218475</c:v>
                </c:pt>
                <c:pt idx="645">
                  <c:v>2004.9236095547612</c:v>
                </c:pt>
                <c:pt idx="646">
                  <c:v>2004.9264785101386</c:v>
                </c:pt>
                <c:pt idx="647">
                  <c:v>2004.929244029986</c:v>
                </c:pt>
                <c:pt idx="648">
                  <c:v>2004.9319157079417</c:v>
                </c:pt>
                <c:pt idx="649">
                  <c:v>2004.9346527754205</c:v>
                </c:pt>
                <c:pt idx="650">
                  <c:v>2004.9373562405199</c:v>
                </c:pt>
                <c:pt idx="651">
                  <c:v>2004.9403350244493</c:v>
                </c:pt>
                <c:pt idx="652">
                  <c:v>2004.9429731356204</c:v>
                </c:pt>
                <c:pt idx="653">
                  <c:v>2004.9456297523284</c:v>
                </c:pt>
                <c:pt idx="654">
                  <c:v>2004.9483316705091</c:v>
                </c:pt>
                <c:pt idx="655">
                  <c:v>2004.951090835666</c:v>
                </c:pt>
                <c:pt idx="656">
                  <c:v>2004.9538387836019</c:v>
                </c:pt>
                <c:pt idx="657">
                  <c:v>2004.9566080023651</c:v>
                </c:pt>
                <c:pt idx="658">
                  <c:v>2004.9595350014506</c:v>
                </c:pt>
                <c:pt idx="659">
                  <c:v>2004.9620306728139</c:v>
                </c:pt>
                <c:pt idx="660">
                  <c:v>2004.9647243964273</c:v>
                </c:pt>
                <c:pt idx="661">
                  <c:v>2004.9673996528336</c:v>
                </c:pt>
                <c:pt idx="662">
                  <c:v>2004.970515496575</c:v>
                </c:pt>
                <c:pt idx="663">
                  <c:v>2004.9730036441597</c:v>
                </c:pt>
                <c:pt idx="664">
                  <c:v>2004.9757292014601</c:v>
                </c:pt>
                <c:pt idx="665">
                  <c:v>2004.9785845028773</c:v>
                </c:pt>
                <c:pt idx="666">
                  <c:v>2004.9812206838205</c:v>
                </c:pt>
                <c:pt idx="667">
                  <c:v>2004.9836311240224</c:v>
                </c:pt>
                <c:pt idx="668">
                  <c:v>2004.9867321775691</c:v>
                </c:pt>
                <c:pt idx="669">
                  <c:v>2004.9894088439996</c:v>
                </c:pt>
                <c:pt idx="670">
                  <c:v>2004.9921182531034</c:v>
                </c:pt>
                <c:pt idx="671">
                  <c:v>2004.9948568565496</c:v>
                </c:pt>
                <c:pt idx="672">
                  <c:v>2004.9978453080421</c:v>
                </c:pt>
                <c:pt idx="673">
                  <c:v>2005.0003858756663</c:v>
                </c:pt>
                <c:pt idx="674">
                  <c:v>2005.0031539445081</c:v>
                </c:pt>
                <c:pt idx="675">
                  <c:v>2005.005839958164</c:v>
                </c:pt>
                <c:pt idx="676">
                  <c:v>2005.0085418571798</c:v>
                </c:pt>
                <c:pt idx="677">
                  <c:v>2005.011256528549</c:v>
                </c:pt>
                <c:pt idx="678">
                  <c:v>2005.0140616248955</c:v>
                </c:pt>
                <c:pt idx="679">
                  <c:v>2005.0169508599774</c:v>
                </c:pt>
                <c:pt idx="680">
                  <c:v>2005.0195991643895</c:v>
                </c:pt>
                <c:pt idx="681">
                  <c:v>2005.0223258168562</c:v>
                </c:pt>
                <c:pt idx="682">
                  <c:v>2005.0250163754445</c:v>
                </c:pt>
                <c:pt idx="683">
                  <c:v>2005.0277453277549</c:v>
                </c:pt>
                <c:pt idx="684">
                  <c:v>2005.0305052485746</c:v>
                </c:pt>
                <c:pt idx="685">
                  <c:v>2005.0332516742328</c:v>
                </c:pt>
                <c:pt idx="686">
                  <c:v>2005.0361690824175</c:v>
                </c:pt>
                <c:pt idx="687">
                  <c:v>2005.0385084437166</c:v>
                </c:pt>
                <c:pt idx="688">
                  <c:v>2005.0413734154345</c:v>
                </c:pt>
                <c:pt idx="689">
                  <c:v>2005.0441707279015</c:v>
                </c:pt>
                <c:pt idx="690">
                  <c:v>2005.0470584653458</c:v>
                </c:pt>
                <c:pt idx="691">
                  <c:v>2005.0496506179461</c:v>
                </c:pt>
                <c:pt idx="692">
                  <c:v>2005.0523508194565</c:v>
                </c:pt>
                <c:pt idx="693">
                  <c:v>2005.0552903472226</c:v>
                </c:pt>
                <c:pt idx="694">
                  <c:v>2005.0579894946368</c:v>
                </c:pt>
                <c:pt idx="695">
                  <c:v>2005.0606548534943</c:v>
                </c:pt>
                <c:pt idx="696">
                  <c:v>2005.0632614841661</c:v>
                </c:pt>
                <c:pt idx="697">
                  <c:v>2005.0660484610207</c:v>
                </c:pt>
                <c:pt idx="698">
                  <c:v>2005.0687799157813</c:v>
                </c:pt>
                <c:pt idx="699">
                  <c:v>2005.0714567848172</c:v>
                </c:pt>
                <c:pt idx="700">
                  <c:v>2005.0744649246253</c:v>
                </c:pt>
                <c:pt idx="701">
                  <c:v>2005.0771034081508</c:v>
                </c:pt>
                <c:pt idx="702">
                  <c:v>2005.0797568488842</c:v>
                </c:pt>
                <c:pt idx="703">
                  <c:v>2005.082506872157</c:v>
                </c:pt>
                <c:pt idx="704">
                  <c:v>2005.0852094474358</c:v>
                </c:pt>
                <c:pt idx="705">
                  <c:v>2005.0880080604102</c:v>
                </c:pt>
                <c:pt idx="706">
                  <c:v>2005.0907394029164</c:v>
                </c:pt>
                <c:pt idx="707">
                  <c:v>2005.0936090701507</c:v>
                </c:pt>
                <c:pt idx="708">
                  <c:v>2005.0962222033613</c:v>
                </c:pt>
                <c:pt idx="709">
                  <c:v>2005.0989125100623</c:v>
                </c:pt>
                <c:pt idx="710">
                  <c:v>2005.1016735205694</c:v>
                </c:pt>
                <c:pt idx="711">
                  <c:v>2005.1044414114476</c:v>
                </c:pt>
                <c:pt idx="712">
                  <c:v>2005.1072085932065</c:v>
                </c:pt>
                <c:pt idx="713">
                  <c:v>2005.1098491602825</c:v>
                </c:pt>
                <c:pt idx="714">
                  <c:v>2005.112748928108</c:v>
                </c:pt>
                <c:pt idx="715">
                  <c:v>2005.1153412477206</c:v>
                </c:pt>
                <c:pt idx="716">
                  <c:v>2005.1180114937497</c:v>
                </c:pt>
                <c:pt idx="717">
                  <c:v>2005.1211186583141</c:v>
                </c:pt>
                <c:pt idx="718">
                  <c:v>2005.1235628952863</c:v>
                </c:pt>
                <c:pt idx="719">
                  <c:v>2005.1263125352507</c:v>
                </c:pt>
                <c:pt idx="720">
                  <c:v>2005.1290238800575</c:v>
                </c:pt>
                <c:pt idx="721">
                  <c:v>2005.1319256931019</c:v>
                </c:pt>
                <c:pt idx="722">
                  <c:v>2005.1346491394743</c:v>
                </c:pt>
                <c:pt idx="723">
                  <c:v>2005.1370318199988</c:v>
                </c:pt>
                <c:pt idx="724">
                  <c:v>2005.1400686996576</c:v>
                </c:pt>
                <c:pt idx="725">
                  <c:v>2005.1426941315613</c:v>
                </c:pt>
                <c:pt idx="726">
                  <c:v>2005.1454838107338</c:v>
                </c:pt>
                <c:pt idx="727">
                  <c:v>2005.1482165057687</c:v>
                </c:pt>
                <c:pt idx="728">
                  <c:v>2005.1511795165952</c:v>
                </c:pt>
                <c:pt idx="729">
                  <c:v>2005.1536762475289</c:v>
                </c:pt>
                <c:pt idx="730">
                  <c:v>2005.1563744229852</c:v>
                </c:pt>
                <c:pt idx="731">
                  <c:v>2005.1591606414386</c:v>
                </c:pt>
                <c:pt idx="732">
                  <c:v>2005.1619362587007</c:v>
                </c:pt>
                <c:pt idx="733">
                  <c:v>2005.1646804803386</c:v>
                </c:pt>
                <c:pt idx="734">
                  <c:v>2005.167437296368</c:v>
                </c:pt>
                <c:pt idx="735">
                  <c:v>2005.1702811259383</c:v>
                </c:pt>
                <c:pt idx="736">
                  <c:v>2005.172876840561</c:v>
                </c:pt>
                <c:pt idx="737">
                  <c:v>2005.1755900991675</c:v>
                </c:pt>
                <c:pt idx="738">
                  <c:v>2005.1783716029367</c:v>
                </c:pt>
                <c:pt idx="739">
                  <c:v>2005.1810970808392</c:v>
                </c:pt>
                <c:pt idx="740">
                  <c:v>2005.1839254603792</c:v>
                </c:pt>
                <c:pt idx="741">
                  <c:v>2005.1865232147456</c:v>
                </c:pt>
                <c:pt idx="742">
                  <c:v>2005.1894130330029</c:v>
                </c:pt>
                <c:pt idx="743">
                  <c:v>2005.192041561485</c:v>
                </c:pt>
                <c:pt idx="744">
                  <c:v>2005.1947587435179</c:v>
                </c:pt>
                <c:pt idx="745">
                  <c:v>2005.1975131200688</c:v>
                </c:pt>
                <c:pt idx="746">
                  <c:v>2005.2002113283797</c:v>
                </c:pt>
                <c:pt idx="747">
                  <c:v>2005.2029486641732</c:v>
                </c:pt>
                <c:pt idx="748">
                  <c:v>2005.205717335356</c:v>
                </c:pt>
                <c:pt idx="749">
                  <c:v>2005.2086504920035</c:v>
                </c:pt>
                <c:pt idx="750">
                  <c:v>2005.2112467076622</c:v>
                </c:pt>
                <c:pt idx="751">
                  <c:v>2005.2138942974789</c:v>
                </c:pt>
                <c:pt idx="752">
                  <c:v>2005.2166554859514</c:v>
                </c:pt>
                <c:pt idx="753">
                  <c:v>2005.2194262297326</c:v>
                </c:pt>
                <c:pt idx="754">
                  <c:v>2005.2221643403554</c:v>
                </c:pt>
                <c:pt idx="755">
                  <c:v>2005.224923924412</c:v>
                </c:pt>
                <c:pt idx="756">
                  <c:v>2005.2277734022919</c:v>
                </c:pt>
                <c:pt idx="757">
                  <c:v>2005.2302886059106</c:v>
                </c:pt>
                <c:pt idx="758">
                  <c:v>2005.2330763439031</c:v>
                </c:pt>
                <c:pt idx="759">
                  <c:v>2005.2358814867957</c:v>
                </c:pt>
                <c:pt idx="760">
                  <c:v>2005.2385788792089</c:v>
                </c:pt>
                <c:pt idx="761">
                  <c:v>2005.2413319689413</c:v>
                </c:pt>
                <c:pt idx="762">
                  <c:v>2005.2440166601864</c:v>
                </c:pt>
                <c:pt idx="763">
                  <c:v>2005.2469228484124</c:v>
                </c:pt>
                <c:pt idx="764">
                  <c:v>2005.24958854951</c:v>
                </c:pt>
                <c:pt idx="765">
                  <c:v>2005.2522605532768</c:v>
                </c:pt>
                <c:pt idx="766">
                  <c:v>2005.2549882926942</c:v>
                </c:pt>
                <c:pt idx="767">
                  <c:v>2005.2577372262776</c:v>
                </c:pt>
                <c:pt idx="768">
                  <c:v>2005.2605452521893</c:v>
                </c:pt>
                <c:pt idx="769">
                  <c:v>2005.2631821504647</c:v>
                </c:pt>
                <c:pt idx="770">
                  <c:v>2005.2661278823352</c:v>
                </c:pt>
                <c:pt idx="771">
                  <c:v>2005.2687096555164</c:v>
                </c:pt>
                <c:pt idx="772">
                  <c:v>2005.2712806687068</c:v>
                </c:pt>
                <c:pt idx="773">
                  <c:v>2005.2742578783382</c:v>
                </c:pt>
                <c:pt idx="774">
                  <c:v>2005.2768657657116</c:v>
                </c:pt>
                <c:pt idx="775">
                  <c:v>2005.2796277071093</c:v>
                </c:pt>
                <c:pt idx="776">
                  <c:v>2005.2823991216783</c:v>
                </c:pt>
                <c:pt idx="777">
                  <c:v>2005.2852453715623</c:v>
                </c:pt>
                <c:pt idx="778">
                  <c:v>2005.2879003537382</c:v>
                </c:pt>
                <c:pt idx="779">
                  <c:v>2005.2902183812375</c:v>
                </c:pt>
                <c:pt idx="780">
                  <c:v>2005.2934006028881</c:v>
                </c:pt>
                <c:pt idx="781">
                  <c:v>2005.2959978589543</c:v>
                </c:pt>
                <c:pt idx="782">
                  <c:v>2005.2988540447159</c:v>
                </c:pt>
                <c:pt idx="783">
                  <c:v>2005.3015890231691</c:v>
                </c:pt>
                <c:pt idx="784">
                  <c:v>2005.3043853171321</c:v>
                </c:pt>
                <c:pt idx="785">
                  <c:v>2005.306995167587</c:v>
                </c:pt>
                <c:pt idx="786">
                  <c:v>2005.3097607640966</c:v>
                </c:pt>
                <c:pt idx="787">
                  <c:v>2005.3125175007262</c:v>
                </c:pt>
                <c:pt idx="788">
                  <c:v>2005.3152413468333</c:v>
                </c:pt>
                <c:pt idx="789">
                  <c:v>2005.3179391937401</c:v>
                </c:pt>
                <c:pt idx="790">
                  <c:v>2005.3206754234179</c:v>
                </c:pt>
                <c:pt idx="791">
                  <c:v>2005.3236371036182</c:v>
                </c:pt>
                <c:pt idx="792">
                  <c:v>2005.3262999490744</c:v>
                </c:pt>
                <c:pt idx="793">
                  <c:v>2005.3289586684987</c:v>
                </c:pt>
                <c:pt idx="794">
                  <c:v>2005.3316480443109</c:v>
                </c:pt>
                <c:pt idx="795">
                  <c:v>2005.3343511589583</c:v>
                </c:pt>
                <c:pt idx="796">
                  <c:v>2005.3370808532418</c:v>
                </c:pt>
                <c:pt idx="797">
                  <c:v>2005.3398180001213</c:v>
                </c:pt>
                <c:pt idx="798">
                  <c:v>2005.3428187010259</c:v>
                </c:pt>
                <c:pt idx="799">
                  <c:v>2005.3453928737663</c:v>
                </c:pt>
                <c:pt idx="800">
                  <c:v>2005.34805762207</c:v>
                </c:pt>
                <c:pt idx="801">
                  <c:v>2005.3507874477746</c:v>
                </c:pt>
                <c:pt idx="802">
                  <c:v>2005.3535587911574</c:v>
                </c:pt>
                <c:pt idx="803">
                  <c:v>2005.3563209570639</c:v>
                </c:pt>
                <c:pt idx="804">
                  <c:v>2005.3590762617669</c:v>
                </c:pt>
                <c:pt idx="805">
                  <c:v>2005.3619712245581</c:v>
                </c:pt>
                <c:pt idx="806">
                  <c:v>2005.3645695757887</c:v>
                </c:pt>
                <c:pt idx="807">
                  <c:v>2005.3671999468843</c:v>
                </c:pt>
                <c:pt idx="808">
                  <c:v>2005.3700217691285</c:v>
                </c:pt>
                <c:pt idx="809">
                  <c:v>2005.3727394385087</c:v>
                </c:pt>
                <c:pt idx="810">
                  <c:v>2005.375455133857</c:v>
                </c:pt>
                <c:pt idx="811">
                  <c:v>2005.3781546426753</c:v>
                </c:pt>
                <c:pt idx="812">
                  <c:v>2005.3810652635784</c:v>
                </c:pt>
                <c:pt idx="813">
                  <c:v>2005.3836732659438</c:v>
                </c:pt>
                <c:pt idx="814">
                  <c:v>2005.3864563330617</c:v>
                </c:pt>
                <c:pt idx="815">
                  <c:v>2005.3891802284516</c:v>
                </c:pt>
                <c:pt idx="816">
                  <c:v>2005.3919067878287</c:v>
                </c:pt>
                <c:pt idx="817">
                  <c:v>2005.394589970485</c:v>
                </c:pt>
                <c:pt idx="818">
                  <c:v>2005.3973088609737</c:v>
                </c:pt>
                <c:pt idx="819">
                  <c:v>2005.4001925353596</c:v>
                </c:pt>
                <c:pt idx="820">
                  <c:v>2005.4030015168028</c:v>
                </c:pt>
                <c:pt idx="821">
                  <c:v>2005.4055763439028</c:v>
                </c:pt>
                <c:pt idx="822">
                  <c:v>2005.4083023091534</c:v>
                </c:pt>
                <c:pt idx="823">
                  <c:v>2005.4110417558777</c:v>
                </c:pt>
                <c:pt idx="824">
                  <c:v>2005.4137925019577</c:v>
                </c:pt>
                <c:pt idx="825">
                  <c:v>2005.4165404937003</c:v>
                </c:pt>
                <c:pt idx="826">
                  <c:v>2005.4194803335868</c:v>
                </c:pt>
                <c:pt idx="827">
                  <c:v>2005.4220209997757</c:v>
                </c:pt>
                <c:pt idx="828">
                  <c:v>2005.4246275674759</c:v>
                </c:pt>
                <c:pt idx="829">
                  <c:v>2005.4277412236279</c:v>
                </c:pt>
                <c:pt idx="830">
                  <c:v>2005.4302489746524</c:v>
                </c:pt>
                <c:pt idx="831">
                  <c:v>2005.4329287677765</c:v>
                </c:pt>
                <c:pt idx="832">
                  <c:v>2005.4356453775854</c:v>
                </c:pt>
                <c:pt idx="833">
                  <c:v>2005.4385869177149</c:v>
                </c:pt>
                <c:pt idx="834">
                  <c:v>2005.4412766576688</c:v>
                </c:pt>
                <c:pt idx="835">
                  <c:v>2005.4435534905624</c:v>
                </c:pt>
                <c:pt idx="836">
                  <c:v>2005.4467387567702</c:v>
                </c:pt>
                <c:pt idx="837">
                  <c:v>2005.4493836990277</c:v>
                </c:pt>
                <c:pt idx="838">
                  <c:v>2005.4520749010253</c:v>
                </c:pt>
                <c:pt idx="839">
                  <c:v>2005.454757960475</c:v>
                </c:pt>
                <c:pt idx="840">
                  <c:v>2005.4577667300036</c:v>
                </c:pt>
                <c:pt idx="841">
                  <c:v>2005.4603756879005</c:v>
                </c:pt>
                <c:pt idx="842">
                  <c:v>2005.4631020857405</c:v>
                </c:pt>
                <c:pt idx="843">
                  <c:v>2005.4658501815229</c:v>
                </c:pt>
                <c:pt idx="844">
                  <c:v>2005.4685046845652</c:v>
                </c:pt>
                <c:pt idx="845">
                  <c:v>2005.4712860842956</c:v>
                </c:pt>
                <c:pt idx="846">
                  <c:v>2005.4740438969229</c:v>
                </c:pt>
                <c:pt idx="847">
                  <c:v>2005.4769769741706</c:v>
                </c:pt>
                <c:pt idx="848">
                  <c:v>2005.4795705942906</c:v>
                </c:pt>
                <c:pt idx="849">
                  <c:v>2005.4822232601946</c:v>
                </c:pt>
                <c:pt idx="850">
                  <c:v>2005.4849946528611</c:v>
                </c:pt>
                <c:pt idx="851">
                  <c:v>2005.487715068366</c:v>
                </c:pt>
                <c:pt idx="852">
                  <c:v>2005.49051529397</c:v>
                </c:pt>
                <c:pt idx="853">
                  <c:v>2005.4932253300558</c:v>
                </c:pt>
                <c:pt idx="854">
                  <c:v>2005.4960820770884</c:v>
                </c:pt>
                <c:pt idx="855">
                  <c:v>2005.4986540321206</c:v>
                </c:pt>
                <c:pt idx="856">
                  <c:v>2005.5013552001146</c:v>
                </c:pt>
                <c:pt idx="857">
                  <c:v>2005.504157282021</c:v>
                </c:pt>
                <c:pt idx="858">
                  <c:v>2005.5069101280797</c:v>
                </c:pt>
                <c:pt idx="859">
                  <c:v>2005.5095983539677</c:v>
                </c:pt>
                <c:pt idx="860">
                  <c:v>2005.5123354323987</c:v>
                </c:pt>
                <c:pt idx="861">
                  <c:v>2005.5152261514277</c:v>
                </c:pt>
                <c:pt idx="862">
                  <c:v>2005.5179260161758</c:v>
                </c:pt>
                <c:pt idx="863">
                  <c:v>2005.5205780140286</c:v>
                </c:pt>
                <c:pt idx="864">
                  <c:v>2005.5233387151529</c:v>
                </c:pt>
                <c:pt idx="865">
                  <c:v>2005.5260216924671</c:v>
                </c:pt>
                <c:pt idx="866">
                  <c:v>2005.5287541301377</c:v>
                </c:pt>
                <c:pt idx="867">
                  <c:v>2005.5315203235114</c:v>
                </c:pt>
                <c:pt idx="868">
                  <c:v>2005.5344768317991</c:v>
                </c:pt>
                <c:pt idx="869">
                  <c:v>2005.5370277925322</c:v>
                </c:pt>
                <c:pt idx="870">
                  <c:v>2005.5399824554679</c:v>
                </c:pt>
                <c:pt idx="871">
                  <c:v>2005.5423391039358</c:v>
                </c:pt>
                <c:pt idx="872">
                  <c:v>2005.545261308941</c:v>
                </c:pt>
                <c:pt idx="873">
                  <c:v>2005.5479313140322</c:v>
                </c:pt>
                <c:pt idx="874">
                  <c:v>2005.5506696190469</c:v>
                </c:pt>
                <c:pt idx="875">
                  <c:v>2005.553591511929</c:v>
                </c:pt>
                <c:pt idx="876">
                  <c:v>2005.5562510390373</c:v>
                </c:pt>
                <c:pt idx="877">
                  <c:v>2005.5588739739678</c:v>
                </c:pt>
                <c:pt idx="878">
                  <c:v>2005.5616313649589</c:v>
                </c:pt>
                <c:pt idx="879">
                  <c:v>2005.5643852076155</c:v>
                </c:pt>
                <c:pt idx="880">
                  <c:v>2005.5671274935521</c:v>
                </c:pt>
                <c:pt idx="881">
                  <c:v>2005.569839525574</c:v>
                </c:pt>
                <c:pt idx="882">
                  <c:v>2005.5727409498368</c:v>
                </c:pt>
                <c:pt idx="883">
                  <c:v>2005.5753142601343</c:v>
                </c:pt>
                <c:pt idx="884">
                  <c:v>2005.5778686104013</c:v>
                </c:pt>
                <c:pt idx="885">
                  <c:v>2005.5809799064737</c:v>
                </c:pt>
                <c:pt idx="886">
                  <c:v>2005.5835435245672</c:v>
                </c:pt>
                <c:pt idx="887">
                  <c:v>2005.5862745220975</c:v>
                </c:pt>
                <c:pt idx="888">
                  <c:v>2005.5890121426346</c:v>
                </c:pt>
                <c:pt idx="889">
                  <c:v>2005.5919403025937</c:v>
                </c:pt>
                <c:pt idx="890">
                  <c:v>2005.5945525706238</c:v>
                </c:pt>
                <c:pt idx="891">
                  <c:v>2005.5969040143245</c:v>
                </c:pt>
                <c:pt idx="892">
                  <c:v>2005.5999845992519</c:v>
                </c:pt>
                <c:pt idx="893">
                  <c:v>2005.6025918021478</c:v>
                </c:pt>
                <c:pt idx="894">
                  <c:v>2005.6054575897624</c:v>
                </c:pt>
                <c:pt idx="895">
                  <c:v>2005.608261985205</c:v>
                </c:pt>
                <c:pt idx="896">
                  <c:v>2005.6110999830253</c:v>
                </c:pt>
                <c:pt idx="897">
                  <c:v>2005.6137797651973</c:v>
                </c:pt>
                <c:pt idx="898">
                  <c:v>2005.6163771088768</c:v>
                </c:pt>
                <c:pt idx="899">
                  <c:v>2005.6190952081088</c:v>
                </c:pt>
                <c:pt idx="900">
                  <c:v>2005.6218389369242</c:v>
                </c:pt>
                <c:pt idx="901">
                  <c:v>2005.6246309570097</c:v>
                </c:pt>
                <c:pt idx="902">
                  <c:v>2005.6273892624622</c:v>
                </c:pt>
                <c:pt idx="903">
                  <c:v>2005.6302742975895</c:v>
                </c:pt>
                <c:pt idx="904">
                  <c:v>2005.6329097557236</c:v>
                </c:pt>
                <c:pt idx="905">
                  <c:v>2005.635573950969</c:v>
                </c:pt>
                <c:pt idx="906">
                  <c:v>2005.6382995164849</c:v>
                </c:pt>
                <c:pt idx="907">
                  <c:v>2005.6410664408804</c:v>
                </c:pt>
                <c:pt idx="908">
                  <c:v>2005.6437554142185</c:v>
                </c:pt>
                <c:pt idx="909">
                  <c:v>2005.6465170790871</c:v>
                </c:pt>
                <c:pt idx="910">
                  <c:v>2005.6493268298818</c:v>
                </c:pt>
                <c:pt idx="911">
                  <c:v>2005.6519741897155</c:v>
                </c:pt>
                <c:pt idx="912">
                  <c:v>2005.6547406377149</c:v>
                </c:pt>
                <c:pt idx="913">
                  <c:v>2005.6575159592812</c:v>
                </c:pt>
                <c:pt idx="914">
                  <c:v>2005.6602085740415</c:v>
                </c:pt>
                <c:pt idx="915">
                  <c:v>2005.662921181025</c:v>
                </c:pt>
                <c:pt idx="916">
                  <c:v>2005.6656864791021</c:v>
                </c:pt>
                <c:pt idx="917">
                  <c:v>2005.6685744766492</c:v>
                </c:pt>
                <c:pt idx="918">
                  <c:v>2005.6712751572932</c:v>
                </c:pt>
                <c:pt idx="919">
                  <c:v>2005.6739411622984</c:v>
                </c:pt>
                <c:pt idx="920">
                  <c:v>2005.6766327257001</c:v>
                </c:pt>
                <c:pt idx="921">
                  <c:v>2005.6793263507489</c:v>
                </c:pt>
                <c:pt idx="922">
                  <c:v>2005.6821007578537</c:v>
                </c:pt>
                <c:pt idx="923">
                  <c:v>2005.684869125128</c:v>
                </c:pt>
                <c:pt idx="924">
                  <c:v>2005.687789347885</c:v>
                </c:pt>
                <c:pt idx="925">
                  <c:v>2005.6902680414632</c:v>
                </c:pt>
                <c:pt idx="926">
                  <c:v>2005.6930124246392</c:v>
                </c:pt>
                <c:pt idx="927">
                  <c:v>2005.6957977861257</c:v>
                </c:pt>
                <c:pt idx="928">
                  <c:v>2005.6985605324689</c:v>
                </c:pt>
                <c:pt idx="929">
                  <c:v>2005.7012965349004</c:v>
                </c:pt>
                <c:pt idx="930">
                  <c:v>2005.704015926427</c:v>
                </c:pt>
                <c:pt idx="931">
                  <c:v>2005.7068950148123</c:v>
                </c:pt>
                <c:pt idx="932">
                  <c:v>2005.7095069269144</c:v>
                </c:pt>
                <c:pt idx="933">
                  <c:v>2005.7121737834086</c:v>
                </c:pt>
                <c:pt idx="934">
                  <c:v>2005.7149620087503</c:v>
                </c:pt>
                <c:pt idx="935">
                  <c:v>2005.7177294423973</c:v>
                </c:pt>
                <c:pt idx="936">
                  <c:v>2005.7205137306219</c:v>
                </c:pt>
                <c:pt idx="937">
                  <c:v>2005.7231555899925</c:v>
                </c:pt>
                <c:pt idx="938">
                  <c:v>2005.726074495813</c:v>
                </c:pt>
                <c:pt idx="939">
                  <c:v>2005.7286945395108</c:v>
                </c:pt>
                <c:pt idx="940">
                  <c:v>2005.731232183045</c:v>
                </c:pt>
                <c:pt idx="941">
                  <c:v>2005.7343405468155</c:v>
                </c:pt>
                <c:pt idx="942">
                  <c:v>2005.7368449712785</c:v>
                </c:pt>
                <c:pt idx="943">
                  <c:v>2005.7395394396044</c:v>
                </c:pt>
                <c:pt idx="944">
                  <c:v>2005.7422686876098</c:v>
                </c:pt>
                <c:pt idx="945">
                  <c:v>2005.7452416972856</c:v>
                </c:pt>
                <c:pt idx="946">
                  <c:v>2005.748083366645</c:v>
                </c:pt>
                <c:pt idx="947">
                  <c:v>2005.7502539275329</c:v>
                </c:pt>
                <c:pt idx="948">
                  <c:v>2005.7533045816199</c:v>
                </c:pt>
                <c:pt idx="949">
                  <c:v>2005.7560941512747</c:v>
                </c:pt>
                <c:pt idx="950">
                  <c:v>2005.7587495961589</c:v>
                </c:pt>
                <c:pt idx="951">
                  <c:v>2005.7615427415249</c:v>
                </c:pt>
                <c:pt idx="952">
                  <c:v>2005.7644155628332</c:v>
                </c:pt>
                <c:pt idx="953">
                  <c:v>2005.7670533071223</c:v>
                </c:pt>
                <c:pt idx="954">
                  <c:v>2005.7697097157497</c:v>
                </c:pt>
                <c:pt idx="955">
                  <c:v>2005.772475917337</c:v>
                </c:pt>
                <c:pt idx="956">
                  <c:v>2005.7752227043993</c:v>
                </c:pt>
                <c:pt idx="957">
                  <c:v>2005.7779407132803</c:v>
                </c:pt>
                <c:pt idx="958">
                  <c:v>2005.7806928447435</c:v>
                </c:pt>
                <c:pt idx="959">
                  <c:v>2005.7835220511324</c:v>
                </c:pt>
                <c:pt idx="960">
                  <c:v>2005.7861693096638</c:v>
                </c:pt>
                <c:pt idx="961">
                  <c:v>2005.7889103963953</c:v>
                </c:pt>
                <c:pt idx="962">
                  <c:v>2005.7917717075252</c:v>
                </c:pt>
                <c:pt idx="963">
                  <c:v>2005.7943245300376</c:v>
                </c:pt>
                <c:pt idx="964">
                  <c:v>2005.7970792488268</c:v>
                </c:pt>
                <c:pt idx="965">
                  <c:v>2005.7998142710867</c:v>
                </c:pt>
                <c:pt idx="966">
                  <c:v>2005.8027319338962</c:v>
                </c:pt>
                <c:pt idx="967">
                  <c:v>2005.8053403469485</c:v>
                </c:pt>
                <c:pt idx="968">
                  <c:v>2005.8080712240107</c:v>
                </c:pt>
                <c:pt idx="969">
                  <c:v>2005.8107804989568</c:v>
                </c:pt>
                <c:pt idx="970">
                  <c:v>2005.8135090159403</c:v>
                </c:pt>
                <c:pt idx="971">
                  <c:v>2005.8162720908331</c:v>
                </c:pt>
                <c:pt idx="972">
                  <c:v>2005.8190331560991</c:v>
                </c:pt>
                <c:pt idx="973">
                  <c:v>2005.8218959402266</c:v>
                </c:pt>
                <c:pt idx="974">
                  <c:v>2005.8245447484132</c:v>
                </c:pt>
                <c:pt idx="975">
                  <c:v>2005.8271797766965</c:v>
                </c:pt>
                <c:pt idx="976">
                  <c:v>2005.8298843725534</c:v>
                </c:pt>
                <c:pt idx="977">
                  <c:v>2005.832702446598</c:v>
                </c:pt>
                <c:pt idx="978">
                  <c:v>2005.8354690780361</c:v>
                </c:pt>
                <c:pt idx="979">
                  <c:v>2005.8382014308318</c:v>
                </c:pt>
                <c:pt idx="980">
                  <c:v>2005.8410033293003</c:v>
                </c:pt>
                <c:pt idx="981">
                  <c:v>2005.8436223900871</c:v>
                </c:pt>
                <c:pt idx="982">
                  <c:v>2005.8463870639198</c:v>
                </c:pt>
                <c:pt idx="983">
                  <c:v>2005.8491363753355</c:v>
                </c:pt>
                <c:pt idx="984">
                  <c:v>2005.8519012873658</c:v>
                </c:pt>
                <c:pt idx="985">
                  <c:v>2005.8545681274336</c:v>
                </c:pt>
                <c:pt idx="986">
                  <c:v>2005.8572865962842</c:v>
                </c:pt>
                <c:pt idx="987">
                  <c:v>2005.8602279447596</c:v>
                </c:pt>
                <c:pt idx="988">
                  <c:v>2005.8629059938348</c:v>
                </c:pt>
                <c:pt idx="989">
                  <c:v>2005.8655715060158</c:v>
                </c:pt>
                <c:pt idx="990">
                  <c:v>2005.8682875408631</c:v>
                </c:pt>
                <c:pt idx="991">
                  <c:v>2005.8706012287748</c:v>
                </c:pt>
                <c:pt idx="992">
                  <c:v>2005.8737119827401</c:v>
                </c:pt>
                <c:pt idx="993">
                  <c:v>2005.876472692079</c:v>
                </c:pt>
                <c:pt idx="994">
                  <c:v>2005.8794375290909</c:v>
                </c:pt>
                <c:pt idx="995">
                  <c:v>2005.8820088598795</c:v>
                </c:pt>
                <c:pt idx="996">
                  <c:v>2005.8845975928298</c:v>
                </c:pt>
                <c:pt idx="997">
                  <c:v>2005.8876493338657</c:v>
                </c:pt>
                <c:pt idx="998">
                  <c:v>2005.8901541635414</c:v>
                </c:pt>
                <c:pt idx="999">
                  <c:v>2005.8929223419</c:v>
                </c:pt>
                <c:pt idx="1000">
                  <c:v>2005.8956818438191</c:v>
                </c:pt>
                <c:pt idx="1001">
                  <c:v>2005.8985983731327</c:v>
                </c:pt>
                <c:pt idx="1002">
                  <c:v>2005.9011701392501</c:v>
                </c:pt>
                <c:pt idx="1003">
                  <c:v>2005.9035056264074</c:v>
                </c:pt>
                <c:pt idx="1004">
                  <c:v>2005.9071751030824</c:v>
                </c:pt>
                <c:pt idx="1005">
                  <c:v>2005.9093886820247</c:v>
                </c:pt>
                <c:pt idx="1006">
                  <c:v>2005.912178936157</c:v>
                </c:pt>
                <c:pt idx="1007">
                  <c:v>2005.9148222630474</c:v>
                </c:pt>
                <c:pt idx="1008">
                  <c:v>2005.9177046752566</c:v>
                </c:pt>
                <c:pt idx="1009">
                  <c:v>2005.9203426002487</c:v>
                </c:pt>
                <c:pt idx="1010">
                  <c:v>2005.9230970233439</c:v>
                </c:pt>
                <c:pt idx="1011">
                  <c:v>2005.92583942701</c:v>
                </c:pt>
                <c:pt idx="1012">
                  <c:v>2005.928538382771</c:v>
                </c:pt>
                <c:pt idx="1013">
                  <c:v>2005.9313050142091</c:v>
                </c:pt>
                <c:pt idx="1014">
                  <c:v>2005.9340404937002</c:v>
                </c:pt>
                <c:pt idx="1015">
                  <c:v>2005.9368926903253</c:v>
                </c:pt>
                <c:pt idx="1016">
                  <c:v>2005.9402365390624</c:v>
                </c:pt>
                <c:pt idx="1017">
                  <c:v>2005.9423253514105</c:v>
                </c:pt>
                <c:pt idx="1018">
                  <c:v>2005.9449487353586</c:v>
                </c:pt>
                <c:pt idx="1019">
                  <c:v>2005.9476164625094</c:v>
                </c:pt>
                <c:pt idx="1020">
                  <c:v>2005.9504642675265</c:v>
                </c:pt>
                <c:pt idx="1021">
                  <c:v>2005.953200571128</c:v>
                </c:pt>
                <c:pt idx="1022">
                  <c:v>2005.9559669780583</c:v>
                </c:pt>
                <c:pt idx="1023">
                  <c:v>2005.958687653665</c:v>
                </c:pt>
                <c:pt idx="1024">
                  <c:v>2005.9613933036189</c:v>
                </c:pt>
                <c:pt idx="1025">
                  <c:v>2005.9641145925161</c:v>
                </c:pt>
                <c:pt idx="1026">
                  <c:v>2005.9668447084396</c:v>
                </c:pt>
                <c:pt idx="1027">
                  <c:v>2005.9695921361736</c:v>
                </c:pt>
                <c:pt idx="1028">
                  <c:v>2005.9723710115486</c:v>
                </c:pt>
                <c:pt idx="1029">
                  <c:v>2005.9752198761371</c:v>
                </c:pt>
                <c:pt idx="1030">
                  <c:v>2005.977829967529</c:v>
                </c:pt>
                <c:pt idx="1031">
                  <c:v>2005.980520057934</c:v>
                </c:pt>
                <c:pt idx="1032">
                  <c:v>2005.9832897010756</c:v>
                </c:pt>
                <c:pt idx="1033">
                  <c:v>2005.985887595074</c:v>
                </c:pt>
                <c:pt idx="1034">
                  <c:v>2005.9887862677342</c:v>
                </c:pt>
                <c:pt idx="1035">
                  <c:v>2005.9914946638128</c:v>
                </c:pt>
                <c:pt idx="1036">
                  <c:v>2005.9943365467279</c:v>
                </c:pt>
                <c:pt idx="1037">
                  <c:v>2005.9970063218361</c:v>
                </c:pt>
                <c:pt idx="1038">
                  <c:v>2005.9997128506575</c:v>
                </c:pt>
                <c:pt idx="1039">
                  <c:v>2006.0024546355571</c:v>
                </c:pt>
                <c:pt idx="1040">
                  <c:v>2006.0051598392301</c:v>
                </c:pt>
              </c:numCache>
            </c:numRef>
          </c:xVal>
          <c:yVal>
            <c:numRef>
              <c:f>'TSI versus OLR  2003-2006'!$H$3:$H$1488</c:f>
              <c:numCache>
                <c:formatCode>0.00</c:formatCode>
                <c:ptCount val="1486"/>
                <c:pt idx="0">
                  <c:v>238.8623</c:v>
                </c:pt>
                <c:pt idx="1">
                  <c:v>238.8623</c:v>
                </c:pt>
                <c:pt idx="2">
                  <c:v>238.8623</c:v>
                </c:pt>
                <c:pt idx="3">
                  <c:v>238.8623</c:v>
                </c:pt>
                <c:pt idx="4">
                  <c:v>238.8623</c:v>
                </c:pt>
                <c:pt idx="5">
                  <c:v>238.8623</c:v>
                </c:pt>
                <c:pt idx="6">
                  <c:v>238.8623</c:v>
                </c:pt>
                <c:pt idx="7">
                  <c:v>238.8623</c:v>
                </c:pt>
                <c:pt idx="8">
                  <c:v>238.8623</c:v>
                </c:pt>
                <c:pt idx="9">
                  <c:v>238.8623</c:v>
                </c:pt>
                <c:pt idx="10">
                  <c:v>238.8623</c:v>
                </c:pt>
                <c:pt idx="11">
                  <c:v>238.8623</c:v>
                </c:pt>
                <c:pt idx="12">
                  <c:v>238.8623</c:v>
                </c:pt>
                <c:pt idx="13">
                  <c:v>238.8623</c:v>
                </c:pt>
                <c:pt idx="14">
                  <c:v>238.8623</c:v>
                </c:pt>
                <c:pt idx="15">
                  <c:v>238.8623</c:v>
                </c:pt>
                <c:pt idx="16">
                  <c:v>238.8623</c:v>
                </c:pt>
                <c:pt idx="17">
                  <c:v>238.8623</c:v>
                </c:pt>
                <c:pt idx="18">
                  <c:v>238.8623</c:v>
                </c:pt>
                <c:pt idx="19">
                  <c:v>238.8623</c:v>
                </c:pt>
                <c:pt idx="20">
                  <c:v>238.8623</c:v>
                </c:pt>
                <c:pt idx="21">
                  <c:v>238.8623</c:v>
                </c:pt>
                <c:pt idx="22">
                  <c:v>238.8623</c:v>
                </c:pt>
                <c:pt idx="23">
                  <c:v>238.8623</c:v>
                </c:pt>
                <c:pt idx="24">
                  <c:v>238.8623</c:v>
                </c:pt>
                <c:pt idx="25">
                  <c:v>238.8623</c:v>
                </c:pt>
                <c:pt idx="26">
                  <c:v>238.8623</c:v>
                </c:pt>
                <c:pt idx="27">
                  <c:v>238.8623</c:v>
                </c:pt>
                <c:pt idx="28">
                  <c:v>238.8623</c:v>
                </c:pt>
                <c:pt idx="29">
                  <c:v>238.8623</c:v>
                </c:pt>
                <c:pt idx="30">
                  <c:v>238.8623</c:v>
                </c:pt>
                <c:pt idx="31">
                  <c:v>238.8623</c:v>
                </c:pt>
                <c:pt idx="32">
                  <c:v>238.8623</c:v>
                </c:pt>
                <c:pt idx="33">
                  <c:v>238.8623</c:v>
                </c:pt>
                <c:pt idx="34">
                  <c:v>238.8623</c:v>
                </c:pt>
                <c:pt idx="35">
                  <c:v>239.2576</c:v>
                </c:pt>
                <c:pt idx="36">
                  <c:v>239.2576</c:v>
                </c:pt>
                <c:pt idx="37">
                  <c:v>239.2576</c:v>
                </c:pt>
                <c:pt idx="38">
                  <c:v>239.2576</c:v>
                </c:pt>
                <c:pt idx="39">
                  <c:v>239.2576</c:v>
                </c:pt>
                <c:pt idx="40">
                  <c:v>239.2576</c:v>
                </c:pt>
                <c:pt idx="41">
                  <c:v>239.2576</c:v>
                </c:pt>
                <c:pt idx="42">
                  <c:v>239.2576</c:v>
                </c:pt>
                <c:pt idx="43">
                  <c:v>239.2576</c:v>
                </c:pt>
                <c:pt idx="44">
                  <c:v>239.2576</c:v>
                </c:pt>
                <c:pt idx="45">
                  <c:v>239.2576</c:v>
                </c:pt>
                <c:pt idx="46">
                  <c:v>239.2576</c:v>
                </c:pt>
                <c:pt idx="47">
                  <c:v>239.2576</c:v>
                </c:pt>
                <c:pt idx="48">
                  <c:v>239.2576</c:v>
                </c:pt>
                <c:pt idx="49">
                  <c:v>239.2576</c:v>
                </c:pt>
                <c:pt idx="50">
                  <c:v>239.2576</c:v>
                </c:pt>
                <c:pt idx="51">
                  <c:v>239.2576</c:v>
                </c:pt>
                <c:pt idx="52">
                  <c:v>239.2576</c:v>
                </c:pt>
                <c:pt idx="53">
                  <c:v>239.2576</c:v>
                </c:pt>
                <c:pt idx="54">
                  <c:v>239.2576</c:v>
                </c:pt>
                <c:pt idx="55">
                  <c:v>239.2576</c:v>
                </c:pt>
                <c:pt idx="56">
                  <c:v>239.2576</c:v>
                </c:pt>
                <c:pt idx="57">
                  <c:v>239.2576</c:v>
                </c:pt>
                <c:pt idx="58">
                  <c:v>239.2576</c:v>
                </c:pt>
                <c:pt idx="59">
                  <c:v>239.2576</c:v>
                </c:pt>
                <c:pt idx="60">
                  <c:v>239.2576</c:v>
                </c:pt>
                <c:pt idx="61">
                  <c:v>239.2576</c:v>
                </c:pt>
                <c:pt idx="62">
                  <c:v>239.2576</c:v>
                </c:pt>
                <c:pt idx="63">
                  <c:v>239.2576</c:v>
                </c:pt>
                <c:pt idx="64">
                  <c:v>241.82749999999999</c:v>
                </c:pt>
                <c:pt idx="65">
                  <c:v>241.82749999999999</c:v>
                </c:pt>
                <c:pt idx="66">
                  <c:v>241.82749999999999</c:v>
                </c:pt>
                <c:pt idx="67">
                  <c:v>241.82749999999999</c:v>
                </c:pt>
                <c:pt idx="68">
                  <c:v>241.82749999999999</c:v>
                </c:pt>
                <c:pt idx="69">
                  <c:v>241.82749999999999</c:v>
                </c:pt>
                <c:pt idx="70">
                  <c:v>241.82749999999999</c:v>
                </c:pt>
                <c:pt idx="71">
                  <c:v>241.82749999999999</c:v>
                </c:pt>
                <c:pt idx="72">
                  <c:v>241.82749999999999</c:v>
                </c:pt>
                <c:pt idx="73">
                  <c:v>241.82749999999999</c:v>
                </c:pt>
                <c:pt idx="74">
                  <c:v>241.82749999999999</c:v>
                </c:pt>
                <c:pt idx="75">
                  <c:v>241.82749999999999</c:v>
                </c:pt>
                <c:pt idx="76">
                  <c:v>241.82749999999999</c:v>
                </c:pt>
                <c:pt idx="77">
                  <c:v>241.82749999999999</c:v>
                </c:pt>
                <c:pt idx="78">
                  <c:v>241.82749999999999</c:v>
                </c:pt>
                <c:pt idx="79">
                  <c:v>241.82749999999999</c:v>
                </c:pt>
                <c:pt idx="80">
                  <c:v>241.82749999999999</c:v>
                </c:pt>
                <c:pt idx="81">
                  <c:v>241.82749999999999</c:v>
                </c:pt>
                <c:pt idx="82">
                  <c:v>241.82749999999999</c:v>
                </c:pt>
                <c:pt idx="83">
                  <c:v>241.82749999999999</c:v>
                </c:pt>
                <c:pt idx="84">
                  <c:v>241.82749999999999</c:v>
                </c:pt>
                <c:pt idx="85">
                  <c:v>241.82749999999999</c:v>
                </c:pt>
                <c:pt idx="86">
                  <c:v>241.82749999999999</c:v>
                </c:pt>
                <c:pt idx="87">
                  <c:v>241.82749999999999</c:v>
                </c:pt>
                <c:pt idx="88">
                  <c:v>241.82749999999999</c:v>
                </c:pt>
                <c:pt idx="89">
                  <c:v>241.82749999999999</c:v>
                </c:pt>
                <c:pt idx="90">
                  <c:v>241.82749999999999</c:v>
                </c:pt>
                <c:pt idx="91">
                  <c:v>241.82749999999999</c:v>
                </c:pt>
                <c:pt idx="92">
                  <c:v>241.82749999999999</c:v>
                </c:pt>
                <c:pt idx="93">
                  <c:v>241.82749999999999</c:v>
                </c:pt>
                <c:pt idx="94">
                  <c:v>241.82749999999999</c:v>
                </c:pt>
                <c:pt idx="95">
                  <c:v>241.82749999999999</c:v>
                </c:pt>
                <c:pt idx="96">
                  <c:v>244.10849999999999</c:v>
                </c:pt>
                <c:pt idx="97">
                  <c:v>244.10849999999999</c:v>
                </c:pt>
                <c:pt idx="98">
                  <c:v>244.10849999999999</c:v>
                </c:pt>
                <c:pt idx="99">
                  <c:v>244.10849999999999</c:v>
                </c:pt>
                <c:pt idx="100">
                  <c:v>244.10849999999999</c:v>
                </c:pt>
                <c:pt idx="101">
                  <c:v>244.10849999999999</c:v>
                </c:pt>
                <c:pt idx="102">
                  <c:v>244.10849999999999</c:v>
                </c:pt>
                <c:pt idx="103">
                  <c:v>244.10849999999999</c:v>
                </c:pt>
                <c:pt idx="104">
                  <c:v>244.10849999999999</c:v>
                </c:pt>
                <c:pt idx="105">
                  <c:v>244.10849999999999</c:v>
                </c:pt>
                <c:pt idx="106">
                  <c:v>244.10849999999999</c:v>
                </c:pt>
                <c:pt idx="107">
                  <c:v>244.10849999999999</c:v>
                </c:pt>
                <c:pt idx="108">
                  <c:v>244.10849999999999</c:v>
                </c:pt>
                <c:pt idx="109">
                  <c:v>244.10849999999999</c:v>
                </c:pt>
                <c:pt idx="110">
                  <c:v>244.10849999999999</c:v>
                </c:pt>
                <c:pt idx="111">
                  <c:v>244.10849999999999</c:v>
                </c:pt>
                <c:pt idx="112">
                  <c:v>244.10849999999999</c:v>
                </c:pt>
                <c:pt idx="113">
                  <c:v>244.10849999999999</c:v>
                </c:pt>
                <c:pt idx="114">
                  <c:v>244.10849999999999</c:v>
                </c:pt>
                <c:pt idx="115">
                  <c:v>244.10849999999999</c:v>
                </c:pt>
                <c:pt idx="116">
                  <c:v>244.10849999999999</c:v>
                </c:pt>
                <c:pt idx="117">
                  <c:v>244.10849999999999</c:v>
                </c:pt>
                <c:pt idx="118">
                  <c:v>244.10849999999999</c:v>
                </c:pt>
                <c:pt idx="119">
                  <c:v>244.10849999999999</c:v>
                </c:pt>
                <c:pt idx="120">
                  <c:v>244.10849999999999</c:v>
                </c:pt>
                <c:pt idx="121">
                  <c:v>244.10849999999999</c:v>
                </c:pt>
                <c:pt idx="122">
                  <c:v>244.10849999999999</c:v>
                </c:pt>
                <c:pt idx="123">
                  <c:v>244.10849999999999</c:v>
                </c:pt>
                <c:pt idx="124">
                  <c:v>244.10849999999999</c:v>
                </c:pt>
                <c:pt idx="125">
                  <c:v>244.10849999999999</c:v>
                </c:pt>
                <c:pt idx="126">
                  <c:v>245.495</c:v>
                </c:pt>
                <c:pt idx="127">
                  <c:v>245.495</c:v>
                </c:pt>
                <c:pt idx="128">
                  <c:v>245.495</c:v>
                </c:pt>
                <c:pt idx="129">
                  <c:v>245.495</c:v>
                </c:pt>
                <c:pt idx="130">
                  <c:v>245.495</c:v>
                </c:pt>
                <c:pt idx="131">
                  <c:v>245.495</c:v>
                </c:pt>
                <c:pt idx="132">
                  <c:v>245.495</c:v>
                </c:pt>
                <c:pt idx="133">
                  <c:v>245.495</c:v>
                </c:pt>
                <c:pt idx="134">
                  <c:v>245.495</c:v>
                </c:pt>
                <c:pt idx="135">
                  <c:v>245.495</c:v>
                </c:pt>
                <c:pt idx="136">
                  <c:v>245.495</c:v>
                </c:pt>
                <c:pt idx="137">
                  <c:v>245.495</c:v>
                </c:pt>
                <c:pt idx="138">
                  <c:v>245.495</c:v>
                </c:pt>
                <c:pt idx="139">
                  <c:v>245.495</c:v>
                </c:pt>
                <c:pt idx="140">
                  <c:v>245.495</c:v>
                </c:pt>
                <c:pt idx="141">
                  <c:v>245.495</c:v>
                </c:pt>
                <c:pt idx="142">
                  <c:v>245.495</c:v>
                </c:pt>
                <c:pt idx="143">
                  <c:v>245.495</c:v>
                </c:pt>
                <c:pt idx="144">
                  <c:v>245.495</c:v>
                </c:pt>
                <c:pt idx="145">
                  <c:v>245.495</c:v>
                </c:pt>
                <c:pt idx="146">
                  <c:v>245.495</c:v>
                </c:pt>
                <c:pt idx="147">
                  <c:v>245.495</c:v>
                </c:pt>
                <c:pt idx="148">
                  <c:v>245.495</c:v>
                </c:pt>
                <c:pt idx="149">
                  <c:v>245.495</c:v>
                </c:pt>
                <c:pt idx="150">
                  <c:v>245.495</c:v>
                </c:pt>
                <c:pt idx="151">
                  <c:v>245.495</c:v>
                </c:pt>
                <c:pt idx="152">
                  <c:v>245.495</c:v>
                </c:pt>
                <c:pt idx="153">
                  <c:v>245.495</c:v>
                </c:pt>
                <c:pt idx="154">
                  <c:v>245.495</c:v>
                </c:pt>
                <c:pt idx="155">
                  <c:v>245.495</c:v>
                </c:pt>
                <c:pt idx="156">
                  <c:v>245.495</c:v>
                </c:pt>
                <c:pt idx="157">
                  <c:v>244.8562</c:v>
                </c:pt>
                <c:pt idx="158">
                  <c:v>244.8562</c:v>
                </c:pt>
                <c:pt idx="159">
                  <c:v>244.8562</c:v>
                </c:pt>
                <c:pt idx="160">
                  <c:v>244.8562</c:v>
                </c:pt>
                <c:pt idx="161">
                  <c:v>244.8562</c:v>
                </c:pt>
                <c:pt idx="162">
                  <c:v>244.8562</c:v>
                </c:pt>
                <c:pt idx="163">
                  <c:v>244.8562</c:v>
                </c:pt>
                <c:pt idx="164">
                  <c:v>244.8562</c:v>
                </c:pt>
                <c:pt idx="165">
                  <c:v>244.8562</c:v>
                </c:pt>
                <c:pt idx="166">
                  <c:v>244.8562</c:v>
                </c:pt>
                <c:pt idx="167">
                  <c:v>244.8562</c:v>
                </c:pt>
                <c:pt idx="168">
                  <c:v>244.8562</c:v>
                </c:pt>
                <c:pt idx="169">
                  <c:v>244.8562</c:v>
                </c:pt>
                <c:pt idx="170">
                  <c:v>244.8562</c:v>
                </c:pt>
                <c:pt idx="171">
                  <c:v>244.8562</c:v>
                </c:pt>
                <c:pt idx="172">
                  <c:v>244.8562</c:v>
                </c:pt>
                <c:pt idx="173">
                  <c:v>244.8562</c:v>
                </c:pt>
                <c:pt idx="174">
                  <c:v>244.8562</c:v>
                </c:pt>
                <c:pt idx="175">
                  <c:v>244.8562</c:v>
                </c:pt>
                <c:pt idx="176">
                  <c:v>244.8562</c:v>
                </c:pt>
                <c:pt idx="177">
                  <c:v>244.8562</c:v>
                </c:pt>
                <c:pt idx="178">
                  <c:v>244.8562</c:v>
                </c:pt>
                <c:pt idx="179">
                  <c:v>244.8562</c:v>
                </c:pt>
                <c:pt idx="180">
                  <c:v>244.8562</c:v>
                </c:pt>
                <c:pt idx="181">
                  <c:v>244.8562</c:v>
                </c:pt>
                <c:pt idx="182">
                  <c:v>244.8562</c:v>
                </c:pt>
                <c:pt idx="183">
                  <c:v>244.8562</c:v>
                </c:pt>
                <c:pt idx="184">
                  <c:v>244.8562</c:v>
                </c:pt>
                <c:pt idx="185">
                  <c:v>244.8562</c:v>
                </c:pt>
                <c:pt idx="186">
                  <c:v>244.8562</c:v>
                </c:pt>
                <c:pt idx="187">
                  <c:v>244.8562</c:v>
                </c:pt>
                <c:pt idx="188">
                  <c:v>243.43879999999999</c:v>
                </c:pt>
                <c:pt idx="189">
                  <c:v>243.43879999999999</c:v>
                </c:pt>
                <c:pt idx="190">
                  <c:v>243.43879999999999</c:v>
                </c:pt>
                <c:pt idx="191">
                  <c:v>243.43879999999999</c:v>
                </c:pt>
                <c:pt idx="192">
                  <c:v>243.43879999999999</c:v>
                </c:pt>
                <c:pt idx="193">
                  <c:v>243.43879999999999</c:v>
                </c:pt>
                <c:pt idx="194">
                  <c:v>243.43879999999999</c:v>
                </c:pt>
                <c:pt idx="195">
                  <c:v>243.43879999999999</c:v>
                </c:pt>
                <c:pt idx="196">
                  <c:v>243.43879999999999</c:v>
                </c:pt>
                <c:pt idx="197">
                  <c:v>243.43879999999999</c:v>
                </c:pt>
                <c:pt idx="198">
                  <c:v>243.43879999999999</c:v>
                </c:pt>
                <c:pt idx="199">
                  <c:v>243.43879999999999</c:v>
                </c:pt>
                <c:pt idx="200">
                  <c:v>243.43879999999999</c:v>
                </c:pt>
                <c:pt idx="201">
                  <c:v>243.43879999999999</c:v>
                </c:pt>
                <c:pt idx="202">
                  <c:v>243.43879999999999</c:v>
                </c:pt>
                <c:pt idx="203">
                  <c:v>243.43879999999999</c:v>
                </c:pt>
                <c:pt idx="204">
                  <c:v>243.43879999999999</c:v>
                </c:pt>
                <c:pt idx="205">
                  <c:v>243.43879999999999</c:v>
                </c:pt>
                <c:pt idx="206">
                  <c:v>243.43879999999999</c:v>
                </c:pt>
                <c:pt idx="207">
                  <c:v>243.43879999999999</c:v>
                </c:pt>
                <c:pt idx="208">
                  <c:v>243.43879999999999</c:v>
                </c:pt>
                <c:pt idx="209">
                  <c:v>243.43879999999999</c:v>
                </c:pt>
                <c:pt idx="210">
                  <c:v>243.43879999999999</c:v>
                </c:pt>
                <c:pt idx="211">
                  <c:v>243.43879999999999</c:v>
                </c:pt>
                <c:pt idx="212">
                  <c:v>243.43879999999999</c:v>
                </c:pt>
                <c:pt idx="213">
                  <c:v>243.43879999999999</c:v>
                </c:pt>
                <c:pt idx="214">
                  <c:v>243.43879999999999</c:v>
                </c:pt>
                <c:pt idx="215">
                  <c:v>243.43879999999999</c:v>
                </c:pt>
                <c:pt idx="216">
                  <c:v>243.43879999999999</c:v>
                </c:pt>
                <c:pt idx="217">
                  <c:v>241.06899999999999</c:v>
                </c:pt>
                <c:pt idx="218">
                  <c:v>241.06899999999999</c:v>
                </c:pt>
                <c:pt idx="219">
                  <c:v>241.06899999999999</c:v>
                </c:pt>
                <c:pt idx="220">
                  <c:v>241.06899999999999</c:v>
                </c:pt>
                <c:pt idx="221">
                  <c:v>241.06899999999999</c:v>
                </c:pt>
                <c:pt idx="222">
                  <c:v>241.06899999999999</c:v>
                </c:pt>
                <c:pt idx="223">
                  <c:v>241.06899999999999</c:v>
                </c:pt>
                <c:pt idx="224">
                  <c:v>241.06899999999999</c:v>
                </c:pt>
                <c:pt idx="225">
                  <c:v>241.06899999999999</c:v>
                </c:pt>
                <c:pt idx="226">
                  <c:v>241.06899999999999</c:v>
                </c:pt>
                <c:pt idx="227">
                  <c:v>241.06899999999999</c:v>
                </c:pt>
                <c:pt idx="228">
                  <c:v>241.06899999999999</c:v>
                </c:pt>
                <c:pt idx="229">
                  <c:v>241.06899999999999</c:v>
                </c:pt>
                <c:pt idx="230">
                  <c:v>241.06899999999999</c:v>
                </c:pt>
                <c:pt idx="231">
                  <c:v>241.06899999999999</c:v>
                </c:pt>
                <c:pt idx="232">
                  <c:v>241.06899999999999</c:v>
                </c:pt>
                <c:pt idx="233">
                  <c:v>241.06899999999999</c:v>
                </c:pt>
                <c:pt idx="234">
                  <c:v>241.06899999999999</c:v>
                </c:pt>
                <c:pt idx="235">
                  <c:v>241.06899999999999</c:v>
                </c:pt>
                <c:pt idx="236">
                  <c:v>241.06899999999999</c:v>
                </c:pt>
                <c:pt idx="237">
                  <c:v>241.06899999999999</c:v>
                </c:pt>
                <c:pt idx="238">
                  <c:v>241.06899999999999</c:v>
                </c:pt>
                <c:pt idx="239">
                  <c:v>241.06899999999999</c:v>
                </c:pt>
                <c:pt idx="240">
                  <c:v>241.06899999999999</c:v>
                </c:pt>
                <c:pt idx="241">
                  <c:v>241.06899999999999</c:v>
                </c:pt>
                <c:pt idx="242">
                  <c:v>241.06899999999999</c:v>
                </c:pt>
                <c:pt idx="243">
                  <c:v>241.06899999999999</c:v>
                </c:pt>
                <c:pt idx="244">
                  <c:v>241.06899999999999</c:v>
                </c:pt>
                <c:pt idx="245">
                  <c:v>241.06899999999999</c:v>
                </c:pt>
                <c:pt idx="246">
                  <c:v>241.06899999999999</c:v>
                </c:pt>
                <c:pt idx="247">
                  <c:v>241.06899999999999</c:v>
                </c:pt>
                <c:pt idx="248">
                  <c:v>241.06899999999999</c:v>
                </c:pt>
                <c:pt idx="249">
                  <c:v>237.8845</c:v>
                </c:pt>
                <c:pt idx="250">
                  <c:v>237.8845</c:v>
                </c:pt>
                <c:pt idx="251">
                  <c:v>237.8845</c:v>
                </c:pt>
                <c:pt idx="252">
                  <c:v>237.8845</c:v>
                </c:pt>
                <c:pt idx="253">
                  <c:v>237.8845</c:v>
                </c:pt>
                <c:pt idx="254">
                  <c:v>237.8845</c:v>
                </c:pt>
                <c:pt idx="255">
                  <c:v>237.8845</c:v>
                </c:pt>
                <c:pt idx="256">
                  <c:v>237.8845</c:v>
                </c:pt>
                <c:pt idx="257">
                  <c:v>237.8845</c:v>
                </c:pt>
                <c:pt idx="258">
                  <c:v>237.8845</c:v>
                </c:pt>
                <c:pt idx="259">
                  <c:v>237.8845</c:v>
                </c:pt>
                <c:pt idx="260">
                  <c:v>237.8845</c:v>
                </c:pt>
                <c:pt idx="261">
                  <c:v>237.8845</c:v>
                </c:pt>
                <c:pt idx="262">
                  <c:v>237.8845</c:v>
                </c:pt>
                <c:pt idx="263">
                  <c:v>237.8845</c:v>
                </c:pt>
                <c:pt idx="264">
                  <c:v>237.8845</c:v>
                </c:pt>
                <c:pt idx="265">
                  <c:v>237.8845</c:v>
                </c:pt>
                <c:pt idx="266">
                  <c:v>237.8845</c:v>
                </c:pt>
                <c:pt idx="267">
                  <c:v>237.8845</c:v>
                </c:pt>
                <c:pt idx="268">
                  <c:v>237.8845</c:v>
                </c:pt>
                <c:pt idx="269">
                  <c:v>237.8845</c:v>
                </c:pt>
                <c:pt idx="270">
                  <c:v>237.8845</c:v>
                </c:pt>
                <c:pt idx="271">
                  <c:v>237.8845</c:v>
                </c:pt>
                <c:pt idx="272">
                  <c:v>237.8845</c:v>
                </c:pt>
                <c:pt idx="273">
                  <c:v>237.8845</c:v>
                </c:pt>
                <c:pt idx="274">
                  <c:v>237.8845</c:v>
                </c:pt>
                <c:pt idx="275">
                  <c:v>237.8845</c:v>
                </c:pt>
                <c:pt idx="276">
                  <c:v>237.8845</c:v>
                </c:pt>
                <c:pt idx="277">
                  <c:v>237.8845</c:v>
                </c:pt>
                <c:pt idx="278">
                  <c:v>237.8845</c:v>
                </c:pt>
                <c:pt idx="279">
                  <c:v>237.505</c:v>
                </c:pt>
                <c:pt idx="280">
                  <c:v>237.505</c:v>
                </c:pt>
                <c:pt idx="281">
                  <c:v>237.505</c:v>
                </c:pt>
                <c:pt idx="282">
                  <c:v>237.505</c:v>
                </c:pt>
                <c:pt idx="283">
                  <c:v>237.505</c:v>
                </c:pt>
                <c:pt idx="284">
                  <c:v>237.505</c:v>
                </c:pt>
                <c:pt idx="285">
                  <c:v>237.505</c:v>
                </c:pt>
                <c:pt idx="286">
                  <c:v>237.505</c:v>
                </c:pt>
                <c:pt idx="287">
                  <c:v>237.505</c:v>
                </c:pt>
                <c:pt idx="288">
                  <c:v>237.505</c:v>
                </c:pt>
                <c:pt idx="289">
                  <c:v>237.505</c:v>
                </c:pt>
                <c:pt idx="290">
                  <c:v>237.505</c:v>
                </c:pt>
                <c:pt idx="291">
                  <c:v>237.505</c:v>
                </c:pt>
                <c:pt idx="292">
                  <c:v>237.505</c:v>
                </c:pt>
                <c:pt idx="293">
                  <c:v>237.505</c:v>
                </c:pt>
                <c:pt idx="294">
                  <c:v>237.505</c:v>
                </c:pt>
                <c:pt idx="295">
                  <c:v>237.505</c:v>
                </c:pt>
                <c:pt idx="296">
                  <c:v>237.505</c:v>
                </c:pt>
                <c:pt idx="297">
                  <c:v>237.505</c:v>
                </c:pt>
                <c:pt idx="298">
                  <c:v>237.505</c:v>
                </c:pt>
                <c:pt idx="299">
                  <c:v>237.505</c:v>
                </c:pt>
                <c:pt idx="300">
                  <c:v>237.505</c:v>
                </c:pt>
                <c:pt idx="301">
                  <c:v>237.505</c:v>
                </c:pt>
                <c:pt idx="302">
                  <c:v>237.505</c:v>
                </c:pt>
                <c:pt idx="303">
                  <c:v>237.505</c:v>
                </c:pt>
                <c:pt idx="304">
                  <c:v>237.505</c:v>
                </c:pt>
                <c:pt idx="305">
                  <c:v>237.505</c:v>
                </c:pt>
                <c:pt idx="306">
                  <c:v>237.505</c:v>
                </c:pt>
                <c:pt idx="307">
                  <c:v>237.505</c:v>
                </c:pt>
                <c:pt idx="308">
                  <c:v>237.505</c:v>
                </c:pt>
                <c:pt idx="309">
                  <c:v>237.505</c:v>
                </c:pt>
                <c:pt idx="310">
                  <c:v>236.5018</c:v>
                </c:pt>
                <c:pt idx="311">
                  <c:v>236.5018</c:v>
                </c:pt>
                <c:pt idx="312">
                  <c:v>236.5018</c:v>
                </c:pt>
                <c:pt idx="313">
                  <c:v>236.5018</c:v>
                </c:pt>
                <c:pt idx="314">
                  <c:v>236.5018</c:v>
                </c:pt>
                <c:pt idx="315">
                  <c:v>236.5018</c:v>
                </c:pt>
                <c:pt idx="316">
                  <c:v>236.5018</c:v>
                </c:pt>
                <c:pt idx="317">
                  <c:v>236.5018</c:v>
                </c:pt>
                <c:pt idx="318">
                  <c:v>236.5018</c:v>
                </c:pt>
                <c:pt idx="319">
                  <c:v>236.5018</c:v>
                </c:pt>
                <c:pt idx="320">
                  <c:v>236.5018</c:v>
                </c:pt>
                <c:pt idx="321">
                  <c:v>236.5018</c:v>
                </c:pt>
                <c:pt idx="322">
                  <c:v>236.5018</c:v>
                </c:pt>
                <c:pt idx="323">
                  <c:v>236.5018</c:v>
                </c:pt>
                <c:pt idx="324">
                  <c:v>236.5018</c:v>
                </c:pt>
                <c:pt idx="325">
                  <c:v>236.5018</c:v>
                </c:pt>
                <c:pt idx="326">
                  <c:v>236.5018</c:v>
                </c:pt>
                <c:pt idx="327">
                  <c:v>236.5018</c:v>
                </c:pt>
                <c:pt idx="328">
                  <c:v>236.5018</c:v>
                </c:pt>
                <c:pt idx="329">
                  <c:v>236.5018</c:v>
                </c:pt>
                <c:pt idx="330">
                  <c:v>236.5018</c:v>
                </c:pt>
                <c:pt idx="331">
                  <c:v>236.5018</c:v>
                </c:pt>
                <c:pt idx="332">
                  <c:v>236.5018</c:v>
                </c:pt>
                <c:pt idx="333">
                  <c:v>236.5018</c:v>
                </c:pt>
                <c:pt idx="334">
                  <c:v>236.5018</c:v>
                </c:pt>
                <c:pt idx="335">
                  <c:v>236.5018</c:v>
                </c:pt>
                <c:pt idx="336">
                  <c:v>236.5018</c:v>
                </c:pt>
                <c:pt idx="337">
                  <c:v>236.5018</c:v>
                </c:pt>
                <c:pt idx="338">
                  <c:v>236.5018</c:v>
                </c:pt>
                <c:pt idx="339">
                  <c:v>236.5018</c:v>
                </c:pt>
                <c:pt idx="340">
                  <c:v>236.5018</c:v>
                </c:pt>
                <c:pt idx="341">
                  <c:v>237.9573</c:v>
                </c:pt>
                <c:pt idx="342">
                  <c:v>237.9573</c:v>
                </c:pt>
                <c:pt idx="343">
                  <c:v>237.9573</c:v>
                </c:pt>
                <c:pt idx="344">
                  <c:v>237.9573</c:v>
                </c:pt>
                <c:pt idx="345">
                  <c:v>237.9573</c:v>
                </c:pt>
                <c:pt idx="346">
                  <c:v>237.9573</c:v>
                </c:pt>
                <c:pt idx="347">
                  <c:v>237.9573</c:v>
                </c:pt>
                <c:pt idx="348">
                  <c:v>237.9573</c:v>
                </c:pt>
                <c:pt idx="349">
                  <c:v>237.9573</c:v>
                </c:pt>
                <c:pt idx="350">
                  <c:v>237.9573</c:v>
                </c:pt>
                <c:pt idx="351">
                  <c:v>237.9573</c:v>
                </c:pt>
                <c:pt idx="352">
                  <c:v>237.9573</c:v>
                </c:pt>
                <c:pt idx="353">
                  <c:v>237.9573</c:v>
                </c:pt>
                <c:pt idx="354">
                  <c:v>237.9573</c:v>
                </c:pt>
                <c:pt idx="355">
                  <c:v>237.9573</c:v>
                </c:pt>
                <c:pt idx="356">
                  <c:v>237.9573</c:v>
                </c:pt>
                <c:pt idx="357">
                  <c:v>237.9573</c:v>
                </c:pt>
                <c:pt idx="358">
                  <c:v>237.9573</c:v>
                </c:pt>
                <c:pt idx="359">
                  <c:v>237.9573</c:v>
                </c:pt>
                <c:pt idx="360">
                  <c:v>237.9573</c:v>
                </c:pt>
                <c:pt idx="361">
                  <c:v>237.9573</c:v>
                </c:pt>
                <c:pt idx="362">
                  <c:v>237.9573</c:v>
                </c:pt>
                <c:pt idx="363">
                  <c:v>237.9573</c:v>
                </c:pt>
                <c:pt idx="364">
                  <c:v>237.9573</c:v>
                </c:pt>
                <c:pt idx="365">
                  <c:v>237.9573</c:v>
                </c:pt>
                <c:pt idx="366">
                  <c:v>237.9573</c:v>
                </c:pt>
                <c:pt idx="367">
                  <c:v>237.9573</c:v>
                </c:pt>
                <c:pt idx="368">
                  <c:v>237.9573</c:v>
                </c:pt>
                <c:pt idx="369">
                  <c:v>237.9573</c:v>
                </c:pt>
                <c:pt idx="370">
                  <c:v>238.32640000000001</c:v>
                </c:pt>
                <c:pt idx="371">
                  <c:v>238.32640000000001</c:v>
                </c:pt>
                <c:pt idx="372">
                  <c:v>238.32640000000001</c:v>
                </c:pt>
                <c:pt idx="373">
                  <c:v>238.32640000000001</c:v>
                </c:pt>
                <c:pt idx="374">
                  <c:v>238.32640000000001</c:v>
                </c:pt>
                <c:pt idx="375">
                  <c:v>238.32640000000001</c:v>
                </c:pt>
                <c:pt idx="376">
                  <c:v>238.32640000000001</c:v>
                </c:pt>
                <c:pt idx="377">
                  <c:v>238.32640000000001</c:v>
                </c:pt>
                <c:pt idx="378">
                  <c:v>238.32640000000001</c:v>
                </c:pt>
                <c:pt idx="379">
                  <c:v>238.32640000000001</c:v>
                </c:pt>
                <c:pt idx="380">
                  <c:v>238.32640000000001</c:v>
                </c:pt>
                <c:pt idx="381">
                  <c:v>238.32640000000001</c:v>
                </c:pt>
                <c:pt idx="382">
                  <c:v>238.32640000000001</c:v>
                </c:pt>
                <c:pt idx="383">
                  <c:v>238.32640000000001</c:v>
                </c:pt>
                <c:pt idx="384">
                  <c:v>238.32640000000001</c:v>
                </c:pt>
                <c:pt idx="385">
                  <c:v>238.32640000000001</c:v>
                </c:pt>
                <c:pt idx="386">
                  <c:v>238.32640000000001</c:v>
                </c:pt>
                <c:pt idx="387">
                  <c:v>238.32640000000001</c:v>
                </c:pt>
                <c:pt idx="388">
                  <c:v>238.32640000000001</c:v>
                </c:pt>
                <c:pt idx="389">
                  <c:v>238.32640000000001</c:v>
                </c:pt>
                <c:pt idx="390">
                  <c:v>238.32640000000001</c:v>
                </c:pt>
                <c:pt idx="391">
                  <c:v>238.32640000000001</c:v>
                </c:pt>
                <c:pt idx="392">
                  <c:v>238.32640000000001</c:v>
                </c:pt>
                <c:pt idx="393">
                  <c:v>239.2679</c:v>
                </c:pt>
                <c:pt idx="394">
                  <c:v>239.2679</c:v>
                </c:pt>
                <c:pt idx="395">
                  <c:v>239.2679</c:v>
                </c:pt>
                <c:pt idx="396">
                  <c:v>239.2679</c:v>
                </c:pt>
                <c:pt idx="397">
                  <c:v>239.2679</c:v>
                </c:pt>
                <c:pt idx="398">
                  <c:v>239.2679</c:v>
                </c:pt>
                <c:pt idx="399">
                  <c:v>239.2679</c:v>
                </c:pt>
                <c:pt idx="400">
                  <c:v>239.2679</c:v>
                </c:pt>
                <c:pt idx="401">
                  <c:v>239.2679</c:v>
                </c:pt>
                <c:pt idx="402">
                  <c:v>239.2679</c:v>
                </c:pt>
                <c:pt idx="403">
                  <c:v>239.2679</c:v>
                </c:pt>
                <c:pt idx="404">
                  <c:v>239.2679</c:v>
                </c:pt>
                <c:pt idx="405">
                  <c:v>239.2679</c:v>
                </c:pt>
                <c:pt idx="406">
                  <c:v>239.2679</c:v>
                </c:pt>
                <c:pt idx="407">
                  <c:v>239.2679</c:v>
                </c:pt>
                <c:pt idx="408">
                  <c:v>239.2679</c:v>
                </c:pt>
                <c:pt idx="409">
                  <c:v>239.2679</c:v>
                </c:pt>
                <c:pt idx="410">
                  <c:v>239.2679</c:v>
                </c:pt>
                <c:pt idx="411">
                  <c:v>239.2679</c:v>
                </c:pt>
                <c:pt idx="412">
                  <c:v>239.2679</c:v>
                </c:pt>
                <c:pt idx="413">
                  <c:v>239.2679</c:v>
                </c:pt>
                <c:pt idx="414">
                  <c:v>239.2679</c:v>
                </c:pt>
                <c:pt idx="415">
                  <c:v>239.2679</c:v>
                </c:pt>
                <c:pt idx="416">
                  <c:v>239.2679</c:v>
                </c:pt>
                <c:pt idx="417">
                  <c:v>239.2679</c:v>
                </c:pt>
                <c:pt idx="418">
                  <c:v>239.2679</c:v>
                </c:pt>
                <c:pt idx="419">
                  <c:v>239.2679</c:v>
                </c:pt>
                <c:pt idx="420">
                  <c:v>239.2679</c:v>
                </c:pt>
                <c:pt idx="421">
                  <c:v>239.2679</c:v>
                </c:pt>
                <c:pt idx="422">
                  <c:v>239.2679</c:v>
                </c:pt>
                <c:pt idx="423">
                  <c:v>239.2679</c:v>
                </c:pt>
                <c:pt idx="424">
                  <c:v>239.2679</c:v>
                </c:pt>
                <c:pt idx="425">
                  <c:v>239.2679</c:v>
                </c:pt>
                <c:pt idx="426">
                  <c:v>239.2679</c:v>
                </c:pt>
                <c:pt idx="427">
                  <c:v>239.2679</c:v>
                </c:pt>
                <c:pt idx="428">
                  <c:v>239.2679</c:v>
                </c:pt>
                <c:pt idx="429">
                  <c:v>239.2679</c:v>
                </c:pt>
                <c:pt idx="430">
                  <c:v>239.2679</c:v>
                </c:pt>
                <c:pt idx="431">
                  <c:v>241.3749</c:v>
                </c:pt>
                <c:pt idx="432">
                  <c:v>241.3749</c:v>
                </c:pt>
                <c:pt idx="433">
                  <c:v>241.3749</c:v>
                </c:pt>
                <c:pt idx="434">
                  <c:v>241.3749</c:v>
                </c:pt>
                <c:pt idx="435">
                  <c:v>241.3749</c:v>
                </c:pt>
                <c:pt idx="436">
                  <c:v>241.3749</c:v>
                </c:pt>
                <c:pt idx="437">
                  <c:v>241.3749</c:v>
                </c:pt>
                <c:pt idx="438">
                  <c:v>241.3749</c:v>
                </c:pt>
                <c:pt idx="439">
                  <c:v>241.3749</c:v>
                </c:pt>
                <c:pt idx="440">
                  <c:v>241.3749</c:v>
                </c:pt>
                <c:pt idx="441">
                  <c:v>241.3749</c:v>
                </c:pt>
                <c:pt idx="442">
                  <c:v>241.3749</c:v>
                </c:pt>
                <c:pt idx="443">
                  <c:v>241.3749</c:v>
                </c:pt>
                <c:pt idx="444">
                  <c:v>241.3749</c:v>
                </c:pt>
                <c:pt idx="445">
                  <c:v>241.3749</c:v>
                </c:pt>
                <c:pt idx="446">
                  <c:v>241.3749</c:v>
                </c:pt>
                <c:pt idx="447">
                  <c:v>241.3749</c:v>
                </c:pt>
                <c:pt idx="448">
                  <c:v>241.3749</c:v>
                </c:pt>
                <c:pt idx="449">
                  <c:v>241.3749</c:v>
                </c:pt>
                <c:pt idx="450">
                  <c:v>241.3749</c:v>
                </c:pt>
                <c:pt idx="451">
                  <c:v>241.3749</c:v>
                </c:pt>
                <c:pt idx="452">
                  <c:v>241.3749</c:v>
                </c:pt>
                <c:pt idx="453">
                  <c:v>241.3749</c:v>
                </c:pt>
                <c:pt idx="454">
                  <c:v>241.3749</c:v>
                </c:pt>
                <c:pt idx="455">
                  <c:v>241.3749</c:v>
                </c:pt>
                <c:pt idx="456">
                  <c:v>241.3749</c:v>
                </c:pt>
                <c:pt idx="457">
                  <c:v>241.3749</c:v>
                </c:pt>
                <c:pt idx="458">
                  <c:v>241.3749</c:v>
                </c:pt>
                <c:pt idx="459">
                  <c:v>241.3749</c:v>
                </c:pt>
                <c:pt idx="460">
                  <c:v>241.3749</c:v>
                </c:pt>
                <c:pt idx="461">
                  <c:v>241.3749</c:v>
                </c:pt>
                <c:pt idx="462">
                  <c:v>244.56960000000001</c:v>
                </c:pt>
                <c:pt idx="463">
                  <c:v>244.56960000000001</c:v>
                </c:pt>
                <c:pt idx="464">
                  <c:v>244.56960000000001</c:v>
                </c:pt>
                <c:pt idx="465">
                  <c:v>244.56960000000001</c:v>
                </c:pt>
                <c:pt idx="466">
                  <c:v>244.56960000000001</c:v>
                </c:pt>
                <c:pt idx="467">
                  <c:v>244.56960000000001</c:v>
                </c:pt>
                <c:pt idx="468">
                  <c:v>244.56960000000001</c:v>
                </c:pt>
                <c:pt idx="469">
                  <c:v>244.56960000000001</c:v>
                </c:pt>
                <c:pt idx="470">
                  <c:v>244.56960000000001</c:v>
                </c:pt>
                <c:pt idx="471">
                  <c:v>244.56960000000001</c:v>
                </c:pt>
                <c:pt idx="472">
                  <c:v>244.56960000000001</c:v>
                </c:pt>
                <c:pt idx="473">
                  <c:v>244.56960000000001</c:v>
                </c:pt>
                <c:pt idx="474">
                  <c:v>244.56960000000001</c:v>
                </c:pt>
                <c:pt idx="475">
                  <c:v>244.56960000000001</c:v>
                </c:pt>
                <c:pt idx="476">
                  <c:v>244.56960000000001</c:v>
                </c:pt>
                <c:pt idx="477">
                  <c:v>244.56960000000001</c:v>
                </c:pt>
                <c:pt idx="478">
                  <c:v>244.56960000000001</c:v>
                </c:pt>
                <c:pt idx="479">
                  <c:v>244.56960000000001</c:v>
                </c:pt>
                <c:pt idx="480">
                  <c:v>244.56960000000001</c:v>
                </c:pt>
                <c:pt idx="481">
                  <c:v>244.56960000000001</c:v>
                </c:pt>
                <c:pt idx="482">
                  <c:v>244.56960000000001</c:v>
                </c:pt>
                <c:pt idx="483">
                  <c:v>244.56960000000001</c:v>
                </c:pt>
                <c:pt idx="484">
                  <c:v>244.56960000000001</c:v>
                </c:pt>
                <c:pt idx="485">
                  <c:v>244.56960000000001</c:v>
                </c:pt>
                <c:pt idx="486">
                  <c:v>244.56960000000001</c:v>
                </c:pt>
                <c:pt idx="487">
                  <c:v>244.56960000000001</c:v>
                </c:pt>
                <c:pt idx="488">
                  <c:v>244.56960000000001</c:v>
                </c:pt>
                <c:pt idx="489">
                  <c:v>244.56960000000001</c:v>
                </c:pt>
                <c:pt idx="490">
                  <c:v>244.56960000000001</c:v>
                </c:pt>
                <c:pt idx="491">
                  <c:v>244.56960000000001</c:v>
                </c:pt>
                <c:pt idx="492">
                  <c:v>244.68960000000001</c:v>
                </c:pt>
                <c:pt idx="493">
                  <c:v>244.68960000000001</c:v>
                </c:pt>
                <c:pt idx="494">
                  <c:v>244.68960000000001</c:v>
                </c:pt>
                <c:pt idx="495">
                  <c:v>244.68960000000001</c:v>
                </c:pt>
                <c:pt idx="496">
                  <c:v>244.68960000000001</c:v>
                </c:pt>
                <c:pt idx="497">
                  <c:v>244.68960000000001</c:v>
                </c:pt>
                <c:pt idx="498">
                  <c:v>244.68960000000001</c:v>
                </c:pt>
                <c:pt idx="499">
                  <c:v>244.68960000000001</c:v>
                </c:pt>
                <c:pt idx="500">
                  <c:v>244.68960000000001</c:v>
                </c:pt>
                <c:pt idx="501">
                  <c:v>244.68960000000001</c:v>
                </c:pt>
                <c:pt idx="502">
                  <c:v>244.68960000000001</c:v>
                </c:pt>
                <c:pt idx="503">
                  <c:v>244.68960000000001</c:v>
                </c:pt>
                <c:pt idx="504">
                  <c:v>244.68960000000001</c:v>
                </c:pt>
                <c:pt idx="505">
                  <c:v>244.68960000000001</c:v>
                </c:pt>
                <c:pt idx="506">
                  <c:v>244.68960000000001</c:v>
                </c:pt>
                <c:pt idx="507">
                  <c:v>244.68960000000001</c:v>
                </c:pt>
                <c:pt idx="508">
                  <c:v>244.68960000000001</c:v>
                </c:pt>
                <c:pt idx="509">
                  <c:v>244.68960000000001</c:v>
                </c:pt>
                <c:pt idx="510">
                  <c:v>244.68960000000001</c:v>
                </c:pt>
                <c:pt idx="511">
                  <c:v>244.68960000000001</c:v>
                </c:pt>
                <c:pt idx="512">
                  <c:v>244.68960000000001</c:v>
                </c:pt>
                <c:pt idx="513">
                  <c:v>244.68960000000001</c:v>
                </c:pt>
                <c:pt idx="514">
                  <c:v>244.68960000000001</c:v>
                </c:pt>
                <c:pt idx="515">
                  <c:v>244.68960000000001</c:v>
                </c:pt>
                <c:pt idx="516">
                  <c:v>244.68960000000001</c:v>
                </c:pt>
                <c:pt idx="517">
                  <c:v>244.68960000000001</c:v>
                </c:pt>
                <c:pt idx="518">
                  <c:v>244.68960000000001</c:v>
                </c:pt>
                <c:pt idx="519">
                  <c:v>244.68960000000001</c:v>
                </c:pt>
                <c:pt idx="520">
                  <c:v>244.68960000000001</c:v>
                </c:pt>
                <c:pt idx="521">
                  <c:v>244.68960000000001</c:v>
                </c:pt>
                <c:pt idx="522">
                  <c:v>244.68960000000001</c:v>
                </c:pt>
                <c:pt idx="523">
                  <c:v>245.03360000000001</c:v>
                </c:pt>
                <c:pt idx="524">
                  <c:v>245.03360000000001</c:v>
                </c:pt>
                <c:pt idx="525">
                  <c:v>245.03360000000001</c:v>
                </c:pt>
                <c:pt idx="526">
                  <c:v>245.03360000000001</c:v>
                </c:pt>
                <c:pt idx="527">
                  <c:v>245.03360000000001</c:v>
                </c:pt>
                <c:pt idx="528">
                  <c:v>245.03360000000001</c:v>
                </c:pt>
                <c:pt idx="529">
                  <c:v>245.03360000000001</c:v>
                </c:pt>
                <c:pt idx="530">
                  <c:v>245.03360000000001</c:v>
                </c:pt>
                <c:pt idx="531">
                  <c:v>245.03360000000001</c:v>
                </c:pt>
                <c:pt idx="532">
                  <c:v>245.03360000000001</c:v>
                </c:pt>
                <c:pt idx="533">
                  <c:v>245.03360000000001</c:v>
                </c:pt>
                <c:pt idx="534">
                  <c:v>245.03360000000001</c:v>
                </c:pt>
                <c:pt idx="535">
                  <c:v>245.03360000000001</c:v>
                </c:pt>
                <c:pt idx="536">
                  <c:v>245.03360000000001</c:v>
                </c:pt>
                <c:pt idx="537">
                  <c:v>245.03360000000001</c:v>
                </c:pt>
                <c:pt idx="538">
                  <c:v>245.03360000000001</c:v>
                </c:pt>
                <c:pt idx="539">
                  <c:v>245.03360000000001</c:v>
                </c:pt>
                <c:pt idx="540">
                  <c:v>245.03360000000001</c:v>
                </c:pt>
                <c:pt idx="541">
                  <c:v>245.03360000000001</c:v>
                </c:pt>
                <c:pt idx="542">
                  <c:v>245.03360000000001</c:v>
                </c:pt>
                <c:pt idx="543">
                  <c:v>245.03360000000001</c:v>
                </c:pt>
                <c:pt idx="544">
                  <c:v>245.03360000000001</c:v>
                </c:pt>
                <c:pt idx="545">
                  <c:v>245.03360000000001</c:v>
                </c:pt>
                <c:pt idx="546">
                  <c:v>245.03360000000001</c:v>
                </c:pt>
                <c:pt idx="547">
                  <c:v>245.03360000000001</c:v>
                </c:pt>
                <c:pt idx="548">
                  <c:v>245.03360000000001</c:v>
                </c:pt>
                <c:pt idx="549">
                  <c:v>245.03360000000001</c:v>
                </c:pt>
                <c:pt idx="550">
                  <c:v>245.03360000000001</c:v>
                </c:pt>
                <c:pt idx="551">
                  <c:v>245.03360000000001</c:v>
                </c:pt>
                <c:pt idx="552">
                  <c:v>245.03360000000001</c:v>
                </c:pt>
                <c:pt idx="553">
                  <c:v>245.03360000000001</c:v>
                </c:pt>
                <c:pt idx="554">
                  <c:v>243.20699999999999</c:v>
                </c:pt>
                <c:pt idx="555">
                  <c:v>243.20699999999999</c:v>
                </c:pt>
                <c:pt idx="556">
                  <c:v>243.20699999999999</c:v>
                </c:pt>
                <c:pt idx="557">
                  <c:v>243.20699999999999</c:v>
                </c:pt>
                <c:pt idx="558">
                  <c:v>243.20699999999999</c:v>
                </c:pt>
                <c:pt idx="559">
                  <c:v>243.20699999999999</c:v>
                </c:pt>
                <c:pt idx="560">
                  <c:v>243.20699999999999</c:v>
                </c:pt>
                <c:pt idx="561">
                  <c:v>243.20699999999999</c:v>
                </c:pt>
                <c:pt idx="562">
                  <c:v>243.20699999999999</c:v>
                </c:pt>
                <c:pt idx="563">
                  <c:v>243.20699999999999</c:v>
                </c:pt>
                <c:pt idx="564">
                  <c:v>243.20699999999999</c:v>
                </c:pt>
                <c:pt idx="565">
                  <c:v>243.20699999999999</c:v>
                </c:pt>
                <c:pt idx="566">
                  <c:v>243.20699999999999</c:v>
                </c:pt>
                <c:pt idx="567">
                  <c:v>243.20699999999999</c:v>
                </c:pt>
                <c:pt idx="568">
                  <c:v>243.20699999999999</c:v>
                </c:pt>
                <c:pt idx="569">
                  <c:v>243.20699999999999</c:v>
                </c:pt>
                <c:pt idx="570">
                  <c:v>243.20699999999999</c:v>
                </c:pt>
                <c:pt idx="571">
                  <c:v>243.20699999999999</c:v>
                </c:pt>
                <c:pt idx="572">
                  <c:v>243.20699999999999</c:v>
                </c:pt>
                <c:pt idx="573">
                  <c:v>243.20699999999999</c:v>
                </c:pt>
                <c:pt idx="574">
                  <c:v>243.20699999999999</c:v>
                </c:pt>
                <c:pt idx="575">
                  <c:v>243.20699999999999</c:v>
                </c:pt>
                <c:pt idx="576">
                  <c:v>243.20699999999999</c:v>
                </c:pt>
                <c:pt idx="577">
                  <c:v>243.20699999999999</c:v>
                </c:pt>
                <c:pt idx="578">
                  <c:v>243.20699999999999</c:v>
                </c:pt>
                <c:pt idx="579">
                  <c:v>243.20699999999999</c:v>
                </c:pt>
                <c:pt idx="580">
                  <c:v>243.20699999999999</c:v>
                </c:pt>
                <c:pt idx="581">
                  <c:v>243.20699999999999</c:v>
                </c:pt>
                <c:pt idx="582">
                  <c:v>243.20699999999999</c:v>
                </c:pt>
                <c:pt idx="583">
                  <c:v>243.20699999999999</c:v>
                </c:pt>
                <c:pt idx="584">
                  <c:v>240.82</c:v>
                </c:pt>
                <c:pt idx="585">
                  <c:v>240.82</c:v>
                </c:pt>
                <c:pt idx="586">
                  <c:v>240.82</c:v>
                </c:pt>
                <c:pt idx="587">
                  <c:v>240.82</c:v>
                </c:pt>
                <c:pt idx="588">
                  <c:v>240.82</c:v>
                </c:pt>
                <c:pt idx="589">
                  <c:v>240.82</c:v>
                </c:pt>
                <c:pt idx="590">
                  <c:v>240.82</c:v>
                </c:pt>
                <c:pt idx="591">
                  <c:v>240.82</c:v>
                </c:pt>
                <c:pt idx="592">
                  <c:v>240.82</c:v>
                </c:pt>
                <c:pt idx="593">
                  <c:v>240.82</c:v>
                </c:pt>
                <c:pt idx="594">
                  <c:v>240.82</c:v>
                </c:pt>
                <c:pt idx="595">
                  <c:v>240.82</c:v>
                </c:pt>
                <c:pt idx="596">
                  <c:v>240.82</c:v>
                </c:pt>
                <c:pt idx="597">
                  <c:v>240.82</c:v>
                </c:pt>
                <c:pt idx="598">
                  <c:v>240.82</c:v>
                </c:pt>
                <c:pt idx="599">
                  <c:v>240.82</c:v>
                </c:pt>
                <c:pt idx="600">
                  <c:v>240.82</c:v>
                </c:pt>
                <c:pt idx="601">
                  <c:v>240.82</c:v>
                </c:pt>
                <c:pt idx="602">
                  <c:v>240.82</c:v>
                </c:pt>
                <c:pt idx="603">
                  <c:v>240.82</c:v>
                </c:pt>
                <c:pt idx="604">
                  <c:v>240.82</c:v>
                </c:pt>
                <c:pt idx="605">
                  <c:v>240.82</c:v>
                </c:pt>
                <c:pt idx="606">
                  <c:v>240.82</c:v>
                </c:pt>
                <c:pt idx="607">
                  <c:v>240.82</c:v>
                </c:pt>
                <c:pt idx="608">
                  <c:v>240.82</c:v>
                </c:pt>
                <c:pt idx="609">
                  <c:v>240.82</c:v>
                </c:pt>
                <c:pt idx="610">
                  <c:v>240.82</c:v>
                </c:pt>
                <c:pt idx="611">
                  <c:v>240.82</c:v>
                </c:pt>
                <c:pt idx="612">
                  <c:v>240.82</c:v>
                </c:pt>
                <c:pt idx="613">
                  <c:v>240.82</c:v>
                </c:pt>
                <c:pt idx="614">
                  <c:v>240.82</c:v>
                </c:pt>
                <c:pt idx="615">
                  <c:v>240.82</c:v>
                </c:pt>
                <c:pt idx="616">
                  <c:v>240.82</c:v>
                </c:pt>
                <c:pt idx="617">
                  <c:v>240.82</c:v>
                </c:pt>
                <c:pt idx="618">
                  <c:v>240.82</c:v>
                </c:pt>
                <c:pt idx="619">
                  <c:v>240.82</c:v>
                </c:pt>
                <c:pt idx="620">
                  <c:v>240.82</c:v>
                </c:pt>
                <c:pt idx="621">
                  <c:v>240.82</c:v>
                </c:pt>
                <c:pt idx="622">
                  <c:v>240.82</c:v>
                </c:pt>
                <c:pt idx="623">
                  <c:v>240.82</c:v>
                </c:pt>
                <c:pt idx="624">
                  <c:v>237.86</c:v>
                </c:pt>
                <c:pt idx="625">
                  <c:v>237.86</c:v>
                </c:pt>
                <c:pt idx="626">
                  <c:v>237.86</c:v>
                </c:pt>
                <c:pt idx="627">
                  <c:v>237.86</c:v>
                </c:pt>
                <c:pt idx="628">
                  <c:v>237.86</c:v>
                </c:pt>
                <c:pt idx="629">
                  <c:v>237.86</c:v>
                </c:pt>
                <c:pt idx="630">
                  <c:v>237.86</c:v>
                </c:pt>
                <c:pt idx="631">
                  <c:v>237.86</c:v>
                </c:pt>
                <c:pt idx="632">
                  <c:v>237.86</c:v>
                </c:pt>
                <c:pt idx="633">
                  <c:v>237.86</c:v>
                </c:pt>
                <c:pt idx="634">
                  <c:v>237.86</c:v>
                </c:pt>
                <c:pt idx="635">
                  <c:v>237.86</c:v>
                </c:pt>
                <c:pt idx="636">
                  <c:v>237.86</c:v>
                </c:pt>
                <c:pt idx="637">
                  <c:v>237.86</c:v>
                </c:pt>
                <c:pt idx="638">
                  <c:v>237.86</c:v>
                </c:pt>
                <c:pt idx="639">
                  <c:v>237.86</c:v>
                </c:pt>
                <c:pt idx="640">
                  <c:v>237.86</c:v>
                </c:pt>
                <c:pt idx="641">
                  <c:v>237.86</c:v>
                </c:pt>
                <c:pt idx="642">
                  <c:v>237.86</c:v>
                </c:pt>
                <c:pt idx="643">
                  <c:v>237.86</c:v>
                </c:pt>
                <c:pt idx="644">
                  <c:v>237.86</c:v>
                </c:pt>
                <c:pt idx="645">
                  <c:v>236.5608</c:v>
                </c:pt>
                <c:pt idx="646">
                  <c:v>236.5608</c:v>
                </c:pt>
                <c:pt idx="647">
                  <c:v>236.5608</c:v>
                </c:pt>
                <c:pt idx="648">
                  <c:v>236.5608</c:v>
                </c:pt>
                <c:pt idx="649">
                  <c:v>236.5608</c:v>
                </c:pt>
                <c:pt idx="650">
                  <c:v>236.5608</c:v>
                </c:pt>
                <c:pt idx="651">
                  <c:v>236.5608</c:v>
                </c:pt>
                <c:pt idx="652">
                  <c:v>236.5608</c:v>
                </c:pt>
                <c:pt idx="653">
                  <c:v>236.5608</c:v>
                </c:pt>
                <c:pt idx="654">
                  <c:v>236.5608</c:v>
                </c:pt>
                <c:pt idx="655">
                  <c:v>236.5608</c:v>
                </c:pt>
                <c:pt idx="656">
                  <c:v>236.5608</c:v>
                </c:pt>
                <c:pt idx="657">
                  <c:v>236.5608</c:v>
                </c:pt>
                <c:pt idx="658">
                  <c:v>236.5608</c:v>
                </c:pt>
                <c:pt idx="659">
                  <c:v>236.5608</c:v>
                </c:pt>
                <c:pt idx="660">
                  <c:v>236.5608</c:v>
                </c:pt>
                <c:pt idx="661">
                  <c:v>236.5608</c:v>
                </c:pt>
                <c:pt idx="662">
                  <c:v>236.5608</c:v>
                </c:pt>
                <c:pt idx="663">
                  <c:v>236.5608</c:v>
                </c:pt>
                <c:pt idx="664">
                  <c:v>236.5608</c:v>
                </c:pt>
                <c:pt idx="665">
                  <c:v>236.5608</c:v>
                </c:pt>
                <c:pt idx="666">
                  <c:v>236.5608</c:v>
                </c:pt>
                <c:pt idx="667">
                  <c:v>236.5608</c:v>
                </c:pt>
                <c:pt idx="668">
                  <c:v>236.5608</c:v>
                </c:pt>
                <c:pt idx="669">
                  <c:v>236.5608</c:v>
                </c:pt>
                <c:pt idx="670">
                  <c:v>236.5608</c:v>
                </c:pt>
                <c:pt idx="671">
                  <c:v>236.5608</c:v>
                </c:pt>
                <c:pt idx="672">
                  <c:v>236.5608</c:v>
                </c:pt>
                <c:pt idx="673">
                  <c:v>236.5608</c:v>
                </c:pt>
                <c:pt idx="674">
                  <c:v>236.5608</c:v>
                </c:pt>
                <c:pt idx="675">
                  <c:v>236.5608</c:v>
                </c:pt>
                <c:pt idx="676">
                  <c:v>237.53460000000001</c:v>
                </c:pt>
                <c:pt idx="677">
                  <c:v>237.53460000000001</c:v>
                </c:pt>
                <c:pt idx="678">
                  <c:v>237.53460000000001</c:v>
                </c:pt>
                <c:pt idx="679">
                  <c:v>237.53460000000001</c:v>
                </c:pt>
                <c:pt idx="680">
                  <c:v>237.53460000000001</c:v>
                </c:pt>
                <c:pt idx="681">
                  <c:v>237.53460000000001</c:v>
                </c:pt>
                <c:pt idx="682">
                  <c:v>237.53460000000001</c:v>
                </c:pt>
                <c:pt idx="683">
                  <c:v>237.53460000000001</c:v>
                </c:pt>
                <c:pt idx="684">
                  <c:v>237.53460000000001</c:v>
                </c:pt>
                <c:pt idx="685">
                  <c:v>237.53460000000001</c:v>
                </c:pt>
                <c:pt idx="686">
                  <c:v>237.53460000000001</c:v>
                </c:pt>
                <c:pt idx="687">
                  <c:v>237.53460000000001</c:v>
                </c:pt>
                <c:pt idx="688">
                  <c:v>237.53460000000001</c:v>
                </c:pt>
                <c:pt idx="689">
                  <c:v>237.53460000000001</c:v>
                </c:pt>
                <c:pt idx="690">
                  <c:v>237.53460000000001</c:v>
                </c:pt>
                <c:pt idx="691">
                  <c:v>237.53460000000001</c:v>
                </c:pt>
                <c:pt idx="692">
                  <c:v>237.53460000000001</c:v>
                </c:pt>
                <c:pt idx="693">
                  <c:v>237.53460000000001</c:v>
                </c:pt>
                <c:pt idx="694">
                  <c:v>237.53460000000001</c:v>
                </c:pt>
                <c:pt idx="695">
                  <c:v>237.53460000000001</c:v>
                </c:pt>
                <c:pt idx="696">
                  <c:v>237.53460000000001</c:v>
                </c:pt>
                <c:pt idx="697">
                  <c:v>237.53460000000001</c:v>
                </c:pt>
                <c:pt idx="698">
                  <c:v>237.53460000000001</c:v>
                </c:pt>
                <c:pt idx="699">
                  <c:v>237.53460000000001</c:v>
                </c:pt>
                <c:pt idx="700">
                  <c:v>237.53460000000001</c:v>
                </c:pt>
                <c:pt idx="701">
                  <c:v>237.53460000000001</c:v>
                </c:pt>
                <c:pt idx="702">
                  <c:v>237.53460000000001</c:v>
                </c:pt>
                <c:pt idx="703">
                  <c:v>237.53460000000001</c:v>
                </c:pt>
                <c:pt idx="704">
                  <c:v>237.53460000000001</c:v>
                </c:pt>
                <c:pt idx="705">
                  <c:v>237.53460000000001</c:v>
                </c:pt>
                <c:pt idx="706">
                  <c:v>237.53460000000001</c:v>
                </c:pt>
                <c:pt idx="707">
                  <c:v>237.53460000000001</c:v>
                </c:pt>
                <c:pt idx="708">
                  <c:v>238.03720000000001</c:v>
                </c:pt>
                <c:pt idx="709">
                  <c:v>238.03720000000001</c:v>
                </c:pt>
                <c:pt idx="710">
                  <c:v>238.03720000000001</c:v>
                </c:pt>
                <c:pt idx="711">
                  <c:v>238.03720000000001</c:v>
                </c:pt>
                <c:pt idx="712">
                  <c:v>238.03720000000001</c:v>
                </c:pt>
                <c:pt idx="713">
                  <c:v>238.03720000000001</c:v>
                </c:pt>
                <c:pt idx="714">
                  <c:v>238.03720000000001</c:v>
                </c:pt>
                <c:pt idx="715">
                  <c:v>238.03720000000001</c:v>
                </c:pt>
                <c:pt idx="716">
                  <c:v>238.03720000000001</c:v>
                </c:pt>
                <c:pt idx="717">
                  <c:v>238.03720000000001</c:v>
                </c:pt>
                <c:pt idx="718">
                  <c:v>238.03720000000001</c:v>
                </c:pt>
                <c:pt idx="719">
                  <c:v>238.03720000000001</c:v>
                </c:pt>
                <c:pt idx="720">
                  <c:v>238.03720000000001</c:v>
                </c:pt>
                <c:pt idx="721">
                  <c:v>238.03720000000001</c:v>
                </c:pt>
                <c:pt idx="722">
                  <c:v>238.03720000000001</c:v>
                </c:pt>
                <c:pt idx="723">
                  <c:v>238.03720000000001</c:v>
                </c:pt>
                <c:pt idx="724">
                  <c:v>238.03720000000001</c:v>
                </c:pt>
                <c:pt idx="725">
                  <c:v>238.03720000000001</c:v>
                </c:pt>
                <c:pt idx="726">
                  <c:v>238.03720000000001</c:v>
                </c:pt>
                <c:pt idx="727">
                  <c:v>238.03720000000001</c:v>
                </c:pt>
                <c:pt idx="728">
                  <c:v>238.03720000000001</c:v>
                </c:pt>
                <c:pt idx="729">
                  <c:v>238.03720000000001</c:v>
                </c:pt>
                <c:pt idx="730">
                  <c:v>238.03720000000001</c:v>
                </c:pt>
                <c:pt idx="731">
                  <c:v>238.03720000000001</c:v>
                </c:pt>
                <c:pt idx="732">
                  <c:v>238.03720000000001</c:v>
                </c:pt>
                <c:pt idx="733">
                  <c:v>238.03720000000001</c:v>
                </c:pt>
                <c:pt idx="734">
                  <c:v>238.03720000000001</c:v>
                </c:pt>
                <c:pt idx="735">
                  <c:v>238.34059999999999</c:v>
                </c:pt>
                <c:pt idx="736">
                  <c:v>238.34059999999999</c:v>
                </c:pt>
                <c:pt idx="737">
                  <c:v>238.34059999999999</c:v>
                </c:pt>
                <c:pt idx="738">
                  <c:v>238.34059999999999</c:v>
                </c:pt>
                <c:pt idx="739">
                  <c:v>238.34059999999999</c:v>
                </c:pt>
                <c:pt idx="740">
                  <c:v>238.34059999999999</c:v>
                </c:pt>
                <c:pt idx="741">
                  <c:v>238.34059999999999</c:v>
                </c:pt>
                <c:pt idx="742">
                  <c:v>238.34059999999999</c:v>
                </c:pt>
                <c:pt idx="743">
                  <c:v>238.34059999999999</c:v>
                </c:pt>
                <c:pt idx="744">
                  <c:v>238.34059999999999</c:v>
                </c:pt>
                <c:pt idx="745">
                  <c:v>238.34059999999999</c:v>
                </c:pt>
                <c:pt idx="746">
                  <c:v>238.34059999999999</c:v>
                </c:pt>
                <c:pt idx="747">
                  <c:v>238.34059999999999</c:v>
                </c:pt>
                <c:pt idx="748">
                  <c:v>238.34059999999999</c:v>
                </c:pt>
                <c:pt idx="749">
                  <c:v>238.34059999999999</c:v>
                </c:pt>
                <c:pt idx="750">
                  <c:v>238.34059999999999</c:v>
                </c:pt>
                <c:pt idx="751">
                  <c:v>238.34059999999999</c:v>
                </c:pt>
                <c:pt idx="752">
                  <c:v>238.34059999999999</c:v>
                </c:pt>
                <c:pt idx="753">
                  <c:v>238.34059999999999</c:v>
                </c:pt>
                <c:pt idx="754">
                  <c:v>238.34059999999999</c:v>
                </c:pt>
                <c:pt idx="755">
                  <c:v>238.34059999999999</c:v>
                </c:pt>
                <c:pt idx="756">
                  <c:v>238.34059999999999</c:v>
                </c:pt>
                <c:pt idx="757">
                  <c:v>238.34059999999999</c:v>
                </c:pt>
                <c:pt idx="758">
                  <c:v>238.34059999999999</c:v>
                </c:pt>
                <c:pt idx="759">
                  <c:v>238.34059999999999</c:v>
                </c:pt>
                <c:pt idx="760">
                  <c:v>238.34059999999999</c:v>
                </c:pt>
                <c:pt idx="761">
                  <c:v>238.34059999999999</c:v>
                </c:pt>
                <c:pt idx="762">
                  <c:v>238.34059999999999</c:v>
                </c:pt>
                <c:pt idx="763">
                  <c:v>238.34059999999999</c:v>
                </c:pt>
                <c:pt idx="764">
                  <c:v>238.34059999999999</c:v>
                </c:pt>
                <c:pt idx="765">
                  <c:v>238.34059999999999</c:v>
                </c:pt>
                <c:pt idx="766">
                  <c:v>239.81399999999999</c:v>
                </c:pt>
                <c:pt idx="767">
                  <c:v>239.81399999999999</c:v>
                </c:pt>
                <c:pt idx="768">
                  <c:v>239.81399999999999</c:v>
                </c:pt>
                <c:pt idx="769">
                  <c:v>239.81399999999999</c:v>
                </c:pt>
                <c:pt idx="770">
                  <c:v>239.81399999999999</c:v>
                </c:pt>
                <c:pt idx="771">
                  <c:v>239.81399999999999</c:v>
                </c:pt>
                <c:pt idx="772">
                  <c:v>239.81399999999999</c:v>
                </c:pt>
                <c:pt idx="773">
                  <c:v>239.81399999999999</c:v>
                </c:pt>
                <c:pt idx="774">
                  <c:v>239.81399999999999</c:v>
                </c:pt>
                <c:pt idx="775">
                  <c:v>239.81399999999999</c:v>
                </c:pt>
                <c:pt idx="776">
                  <c:v>239.81399999999999</c:v>
                </c:pt>
                <c:pt idx="777">
                  <c:v>239.81399999999999</c:v>
                </c:pt>
                <c:pt idx="778">
                  <c:v>239.81399999999999</c:v>
                </c:pt>
                <c:pt idx="779">
                  <c:v>239.81399999999999</c:v>
                </c:pt>
                <c:pt idx="780">
                  <c:v>239.81399999999999</c:v>
                </c:pt>
                <c:pt idx="781">
                  <c:v>239.81399999999999</c:v>
                </c:pt>
                <c:pt idx="782">
                  <c:v>239.81399999999999</c:v>
                </c:pt>
                <c:pt idx="783">
                  <c:v>239.81399999999999</c:v>
                </c:pt>
                <c:pt idx="784">
                  <c:v>239.81399999999999</c:v>
                </c:pt>
                <c:pt idx="785">
                  <c:v>239.81399999999999</c:v>
                </c:pt>
                <c:pt idx="786">
                  <c:v>239.81399999999999</c:v>
                </c:pt>
                <c:pt idx="787">
                  <c:v>239.81399999999999</c:v>
                </c:pt>
                <c:pt idx="788">
                  <c:v>239.81399999999999</c:v>
                </c:pt>
                <c:pt idx="789">
                  <c:v>239.81399999999999</c:v>
                </c:pt>
                <c:pt idx="790">
                  <c:v>239.81399999999999</c:v>
                </c:pt>
                <c:pt idx="791">
                  <c:v>239.81399999999999</c:v>
                </c:pt>
                <c:pt idx="792">
                  <c:v>239.81399999999999</c:v>
                </c:pt>
                <c:pt idx="793">
                  <c:v>239.81399999999999</c:v>
                </c:pt>
                <c:pt idx="794">
                  <c:v>239.81399999999999</c:v>
                </c:pt>
                <c:pt idx="795">
                  <c:v>239.81399999999999</c:v>
                </c:pt>
                <c:pt idx="796">
                  <c:v>241.29929999999999</c:v>
                </c:pt>
                <c:pt idx="797">
                  <c:v>241.29929999999999</c:v>
                </c:pt>
                <c:pt idx="798">
                  <c:v>241.29929999999999</c:v>
                </c:pt>
                <c:pt idx="799">
                  <c:v>241.29929999999999</c:v>
                </c:pt>
                <c:pt idx="800">
                  <c:v>241.29929999999999</c:v>
                </c:pt>
                <c:pt idx="801">
                  <c:v>241.29929999999999</c:v>
                </c:pt>
                <c:pt idx="802">
                  <c:v>241.29929999999999</c:v>
                </c:pt>
                <c:pt idx="803">
                  <c:v>241.29929999999999</c:v>
                </c:pt>
                <c:pt idx="804">
                  <c:v>241.29929999999999</c:v>
                </c:pt>
                <c:pt idx="805">
                  <c:v>241.29929999999999</c:v>
                </c:pt>
                <c:pt idx="806">
                  <c:v>241.29929999999999</c:v>
                </c:pt>
                <c:pt idx="807">
                  <c:v>241.29929999999999</c:v>
                </c:pt>
                <c:pt idx="808">
                  <c:v>241.29929999999999</c:v>
                </c:pt>
                <c:pt idx="809">
                  <c:v>241.29929999999999</c:v>
                </c:pt>
                <c:pt idx="810">
                  <c:v>241.29929999999999</c:v>
                </c:pt>
                <c:pt idx="811">
                  <c:v>241.29929999999999</c:v>
                </c:pt>
                <c:pt idx="812">
                  <c:v>241.29929999999999</c:v>
                </c:pt>
                <c:pt idx="813">
                  <c:v>241.29929999999999</c:v>
                </c:pt>
                <c:pt idx="814">
                  <c:v>241.29929999999999</c:v>
                </c:pt>
                <c:pt idx="815">
                  <c:v>241.29929999999999</c:v>
                </c:pt>
                <c:pt idx="816">
                  <c:v>241.29929999999999</c:v>
                </c:pt>
                <c:pt idx="817">
                  <c:v>241.29929999999999</c:v>
                </c:pt>
                <c:pt idx="818">
                  <c:v>241.29929999999999</c:v>
                </c:pt>
                <c:pt idx="819">
                  <c:v>241.29929999999999</c:v>
                </c:pt>
                <c:pt idx="820">
                  <c:v>241.29929999999999</c:v>
                </c:pt>
                <c:pt idx="821">
                  <c:v>241.29929999999999</c:v>
                </c:pt>
                <c:pt idx="822">
                  <c:v>241.29929999999999</c:v>
                </c:pt>
                <c:pt idx="823">
                  <c:v>241.29929999999999</c:v>
                </c:pt>
                <c:pt idx="824">
                  <c:v>241.29929999999999</c:v>
                </c:pt>
                <c:pt idx="825">
                  <c:v>241.29929999999999</c:v>
                </c:pt>
                <c:pt idx="826">
                  <c:v>241.29929999999999</c:v>
                </c:pt>
                <c:pt idx="827">
                  <c:v>244.155</c:v>
                </c:pt>
                <c:pt idx="828">
                  <c:v>244.155</c:v>
                </c:pt>
                <c:pt idx="829">
                  <c:v>244.155</c:v>
                </c:pt>
                <c:pt idx="830">
                  <c:v>244.155</c:v>
                </c:pt>
                <c:pt idx="831">
                  <c:v>244.155</c:v>
                </c:pt>
                <c:pt idx="832">
                  <c:v>244.155</c:v>
                </c:pt>
                <c:pt idx="833">
                  <c:v>244.155</c:v>
                </c:pt>
                <c:pt idx="834">
                  <c:v>244.155</c:v>
                </c:pt>
                <c:pt idx="835">
                  <c:v>244.155</c:v>
                </c:pt>
                <c:pt idx="836">
                  <c:v>244.155</c:v>
                </c:pt>
                <c:pt idx="837">
                  <c:v>244.155</c:v>
                </c:pt>
                <c:pt idx="838">
                  <c:v>244.155</c:v>
                </c:pt>
                <c:pt idx="839">
                  <c:v>244.155</c:v>
                </c:pt>
                <c:pt idx="840">
                  <c:v>244.155</c:v>
                </c:pt>
                <c:pt idx="841">
                  <c:v>244.155</c:v>
                </c:pt>
                <c:pt idx="842">
                  <c:v>244.155</c:v>
                </c:pt>
                <c:pt idx="843">
                  <c:v>244.155</c:v>
                </c:pt>
                <c:pt idx="844">
                  <c:v>244.155</c:v>
                </c:pt>
                <c:pt idx="845">
                  <c:v>244.155</c:v>
                </c:pt>
                <c:pt idx="846">
                  <c:v>244.155</c:v>
                </c:pt>
                <c:pt idx="847">
                  <c:v>244.155</c:v>
                </c:pt>
                <c:pt idx="848">
                  <c:v>244.155</c:v>
                </c:pt>
                <c:pt idx="849">
                  <c:v>244.155</c:v>
                </c:pt>
                <c:pt idx="850">
                  <c:v>244.155</c:v>
                </c:pt>
                <c:pt idx="851">
                  <c:v>244.155</c:v>
                </c:pt>
                <c:pt idx="852">
                  <c:v>244.155</c:v>
                </c:pt>
                <c:pt idx="853">
                  <c:v>244.155</c:v>
                </c:pt>
                <c:pt idx="854">
                  <c:v>244.155</c:v>
                </c:pt>
                <c:pt idx="855">
                  <c:v>244.155</c:v>
                </c:pt>
                <c:pt idx="856">
                  <c:v>244.155</c:v>
                </c:pt>
                <c:pt idx="857">
                  <c:v>245.96719999999999</c:v>
                </c:pt>
                <c:pt idx="858">
                  <c:v>245.96719999999999</c:v>
                </c:pt>
                <c:pt idx="859">
                  <c:v>245.96719999999999</c:v>
                </c:pt>
                <c:pt idx="860">
                  <c:v>245.96719999999999</c:v>
                </c:pt>
                <c:pt idx="861">
                  <c:v>245.96719999999999</c:v>
                </c:pt>
                <c:pt idx="862">
                  <c:v>245.96719999999999</c:v>
                </c:pt>
                <c:pt idx="863">
                  <c:v>245.96719999999999</c:v>
                </c:pt>
                <c:pt idx="864">
                  <c:v>245.96719999999999</c:v>
                </c:pt>
                <c:pt idx="865">
                  <c:v>245.96719999999999</c:v>
                </c:pt>
                <c:pt idx="866">
                  <c:v>245.96719999999999</c:v>
                </c:pt>
                <c:pt idx="867">
                  <c:v>245.96719999999999</c:v>
                </c:pt>
                <c:pt idx="868">
                  <c:v>245.96719999999999</c:v>
                </c:pt>
                <c:pt idx="869">
                  <c:v>245.96719999999999</c:v>
                </c:pt>
                <c:pt idx="870">
                  <c:v>245.96719999999999</c:v>
                </c:pt>
                <c:pt idx="871">
                  <c:v>245.96719999999999</c:v>
                </c:pt>
                <c:pt idx="872">
                  <c:v>245.96719999999999</c:v>
                </c:pt>
                <c:pt idx="873">
                  <c:v>245.96719999999999</c:v>
                </c:pt>
                <c:pt idx="874">
                  <c:v>245.96719999999999</c:v>
                </c:pt>
                <c:pt idx="875">
                  <c:v>245.96719999999999</c:v>
                </c:pt>
                <c:pt idx="876">
                  <c:v>245.96719999999999</c:v>
                </c:pt>
                <c:pt idx="877">
                  <c:v>245.96719999999999</c:v>
                </c:pt>
                <c:pt idx="878">
                  <c:v>245.96719999999999</c:v>
                </c:pt>
                <c:pt idx="879">
                  <c:v>245.96719999999999</c:v>
                </c:pt>
                <c:pt idx="880">
                  <c:v>245.96719999999999</c:v>
                </c:pt>
                <c:pt idx="881">
                  <c:v>245.96719999999999</c:v>
                </c:pt>
                <c:pt idx="882">
                  <c:v>245.96719999999999</c:v>
                </c:pt>
                <c:pt idx="883">
                  <c:v>245.96719999999999</c:v>
                </c:pt>
                <c:pt idx="884">
                  <c:v>245.96719999999999</c:v>
                </c:pt>
                <c:pt idx="885">
                  <c:v>245.96719999999999</c:v>
                </c:pt>
                <c:pt idx="886">
                  <c:v>245.96719999999999</c:v>
                </c:pt>
                <c:pt idx="887">
                  <c:v>245.96719999999999</c:v>
                </c:pt>
                <c:pt idx="888">
                  <c:v>245.36619999999999</c:v>
                </c:pt>
                <c:pt idx="889">
                  <c:v>245.36619999999999</c:v>
                </c:pt>
                <c:pt idx="890">
                  <c:v>245.36619999999999</c:v>
                </c:pt>
                <c:pt idx="891">
                  <c:v>245.36619999999999</c:v>
                </c:pt>
                <c:pt idx="892">
                  <c:v>245.36619999999999</c:v>
                </c:pt>
                <c:pt idx="893">
                  <c:v>245.36619999999999</c:v>
                </c:pt>
                <c:pt idx="894">
                  <c:v>245.36619999999999</c:v>
                </c:pt>
                <c:pt idx="895">
                  <c:v>245.36619999999999</c:v>
                </c:pt>
                <c:pt idx="896">
                  <c:v>245.36619999999999</c:v>
                </c:pt>
                <c:pt idx="897">
                  <c:v>245.36619999999999</c:v>
                </c:pt>
                <c:pt idx="898">
                  <c:v>245.36619999999999</c:v>
                </c:pt>
                <c:pt idx="899">
                  <c:v>245.36619999999999</c:v>
                </c:pt>
                <c:pt idx="900">
                  <c:v>245.36619999999999</c:v>
                </c:pt>
                <c:pt idx="901">
                  <c:v>245.36619999999999</c:v>
                </c:pt>
                <c:pt idx="902">
                  <c:v>245.36619999999999</c:v>
                </c:pt>
                <c:pt idx="903">
                  <c:v>245.36619999999999</c:v>
                </c:pt>
                <c:pt idx="904">
                  <c:v>245.36619999999999</c:v>
                </c:pt>
                <c:pt idx="905">
                  <c:v>245.36619999999999</c:v>
                </c:pt>
                <c:pt idx="906">
                  <c:v>245.36619999999999</c:v>
                </c:pt>
                <c:pt idx="907">
                  <c:v>245.36619999999999</c:v>
                </c:pt>
                <c:pt idx="908">
                  <c:v>245.36619999999999</c:v>
                </c:pt>
                <c:pt idx="909">
                  <c:v>245.36619999999999</c:v>
                </c:pt>
                <c:pt idx="910">
                  <c:v>245.36619999999999</c:v>
                </c:pt>
                <c:pt idx="911">
                  <c:v>245.36619999999999</c:v>
                </c:pt>
                <c:pt idx="912">
                  <c:v>245.36619999999999</c:v>
                </c:pt>
                <c:pt idx="913">
                  <c:v>245.36619999999999</c:v>
                </c:pt>
                <c:pt idx="914">
                  <c:v>245.36619999999999</c:v>
                </c:pt>
                <c:pt idx="915">
                  <c:v>245.36619999999999</c:v>
                </c:pt>
                <c:pt idx="916">
                  <c:v>245.36619999999999</c:v>
                </c:pt>
                <c:pt idx="917">
                  <c:v>245.36619999999999</c:v>
                </c:pt>
                <c:pt idx="918">
                  <c:v>245.36619999999999</c:v>
                </c:pt>
                <c:pt idx="919">
                  <c:v>243.5943</c:v>
                </c:pt>
                <c:pt idx="920">
                  <c:v>243.5943</c:v>
                </c:pt>
                <c:pt idx="921">
                  <c:v>243.5943</c:v>
                </c:pt>
                <c:pt idx="922">
                  <c:v>243.5943</c:v>
                </c:pt>
                <c:pt idx="923">
                  <c:v>243.5943</c:v>
                </c:pt>
                <c:pt idx="924">
                  <c:v>243.5943</c:v>
                </c:pt>
                <c:pt idx="925">
                  <c:v>243.5943</c:v>
                </c:pt>
                <c:pt idx="926">
                  <c:v>243.5943</c:v>
                </c:pt>
                <c:pt idx="927">
                  <c:v>243.5943</c:v>
                </c:pt>
                <c:pt idx="928">
                  <c:v>243.5943</c:v>
                </c:pt>
                <c:pt idx="929">
                  <c:v>243.5943</c:v>
                </c:pt>
                <c:pt idx="930">
                  <c:v>243.5943</c:v>
                </c:pt>
                <c:pt idx="931">
                  <c:v>243.5943</c:v>
                </c:pt>
                <c:pt idx="932">
                  <c:v>243.5943</c:v>
                </c:pt>
                <c:pt idx="933">
                  <c:v>243.5943</c:v>
                </c:pt>
                <c:pt idx="934">
                  <c:v>243.5943</c:v>
                </c:pt>
                <c:pt idx="935">
                  <c:v>243.5943</c:v>
                </c:pt>
                <c:pt idx="936">
                  <c:v>243.5943</c:v>
                </c:pt>
                <c:pt idx="937">
                  <c:v>243.5943</c:v>
                </c:pt>
                <c:pt idx="938">
                  <c:v>243.5943</c:v>
                </c:pt>
                <c:pt idx="939">
                  <c:v>243.5943</c:v>
                </c:pt>
                <c:pt idx="940">
                  <c:v>243.5943</c:v>
                </c:pt>
                <c:pt idx="941">
                  <c:v>243.5943</c:v>
                </c:pt>
                <c:pt idx="942">
                  <c:v>243.5943</c:v>
                </c:pt>
                <c:pt idx="943">
                  <c:v>243.5943</c:v>
                </c:pt>
                <c:pt idx="944">
                  <c:v>243.5943</c:v>
                </c:pt>
                <c:pt idx="945">
                  <c:v>243.5943</c:v>
                </c:pt>
                <c:pt idx="946">
                  <c:v>243.5943</c:v>
                </c:pt>
                <c:pt idx="947">
                  <c:v>243.5943</c:v>
                </c:pt>
                <c:pt idx="948">
                  <c:v>243.5943</c:v>
                </c:pt>
                <c:pt idx="949">
                  <c:v>241.00360000000001</c:v>
                </c:pt>
                <c:pt idx="950">
                  <c:v>241.00360000000001</c:v>
                </c:pt>
                <c:pt idx="951">
                  <c:v>241.00360000000001</c:v>
                </c:pt>
                <c:pt idx="952">
                  <c:v>241.00360000000001</c:v>
                </c:pt>
                <c:pt idx="953">
                  <c:v>241.00360000000001</c:v>
                </c:pt>
                <c:pt idx="954">
                  <c:v>241.00360000000001</c:v>
                </c:pt>
                <c:pt idx="955">
                  <c:v>241.00360000000001</c:v>
                </c:pt>
                <c:pt idx="956">
                  <c:v>241.00360000000001</c:v>
                </c:pt>
                <c:pt idx="957">
                  <c:v>241.00360000000001</c:v>
                </c:pt>
                <c:pt idx="958">
                  <c:v>241.00360000000001</c:v>
                </c:pt>
                <c:pt idx="959">
                  <c:v>241.00360000000001</c:v>
                </c:pt>
                <c:pt idx="960">
                  <c:v>241.00360000000001</c:v>
                </c:pt>
                <c:pt idx="961">
                  <c:v>241.00360000000001</c:v>
                </c:pt>
                <c:pt idx="962">
                  <c:v>241.00360000000001</c:v>
                </c:pt>
                <c:pt idx="963">
                  <c:v>241.00360000000001</c:v>
                </c:pt>
                <c:pt idx="964">
                  <c:v>241.00360000000001</c:v>
                </c:pt>
                <c:pt idx="965">
                  <c:v>241.00360000000001</c:v>
                </c:pt>
                <c:pt idx="966">
                  <c:v>241.00360000000001</c:v>
                </c:pt>
                <c:pt idx="967">
                  <c:v>241.00360000000001</c:v>
                </c:pt>
                <c:pt idx="968">
                  <c:v>241.00360000000001</c:v>
                </c:pt>
                <c:pt idx="969">
                  <c:v>241.00360000000001</c:v>
                </c:pt>
                <c:pt idx="970">
                  <c:v>241.00360000000001</c:v>
                </c:pt>
                <c:pt idx="971">
                  <c:v>241.00360000000001</c:v>
                </c:pt>
                <c:pt idx="972">
                  <c:v>241.00360000000001</c:v>
                </c:pt>
                <c:pt idx="973">
                  <c:v>241.00360000000001</c:v>
                </c:pt>
                <c:pt idx="974">
                  <c:v>241.00360000000001</c:v>
                </c:pt>
                <c:pt idx="975">
                  <c:v>241.00360000000001</c:v>
                </c:pt>
                <c:pt idx="976">
                  <c:v>241.00360000000001</c:v>
                </c:pt>
                <c:pt idx="977">
                  <c:v>241.00360000000001</c:v>
                </c:pt>
                <c:pt idx="978">
                  <c:v>241.00360000000001</c:v>
                </c:pt>
                <c:pt idx="979">
                  <c:v>241.00360000000001</c:v>
                </c:pt>
                <c:pt idx="980">
                  <c:v>238.4605</c:v>
                </c:pt>
                <c:pt idx="981">
                  <c:v>238.4605</c:v>
                </c:pt>
                <c:pt idx="982">
                  <c:v>238.4605</c:v>
                </c:pt>
                <c:pt idx="983">
                  <c:v>238.4605</c:v>
                </c:pt>
                <c:pt idx="984">
                  <c:v>238.4605</c:v>
                </c:pt>
                <c:pt idx="985">
                  <c:v>238.4605</c:v>
                </c:pt>
                <c:pt idx="986">
                  <c:v>238.4605</c:v>
                </c:pt>
                <c:pt idx="987">
                  <c:v>238.4605</c:v>
                </c:pt>
                <c:pt idx="988">
                  <c:v>238.4605</c:v>
                </c:pt>
                <c:pt idx="989">
                  <c:v>238.4605</c:v>
                </c:pt>
                <c:pt idx="990">
                  <c:v>238.4605</c:v>
                </c:pt>
                <c:pt idx="991">
                  <c:v>238.4605</c:v>
                </c:pt>
                <c:pt idx="992">
                  <c:v>238.4605</c:v>
                </c:pt>
                <c:pt idx="993">
                  <c:v>238.4605</c:v>
                </c:pt>
                <c:pt idx="994">
                  <c:v>238.4605</c:v>
                </c:pt>
                <c:pt idx="995">
                  <c:v>238.4605</c:v>
                </c:pt>
                <c:pt idx="996">
                  <c:v>238.4605</c:v>
                </c:pt>
                <c:pt idx="997">
                  <c:v>238.4605</c:v>
                </c:pt>
                <c:pt idx="998">
                  <c:v>238.4605</c:v>
                </c:pt>
                <c:pt idx="999">
                  <c:v>238.4605</c:v>
                </c:pt>
                <c:pt idx="1000">
                  <c:v>238.4605</c:v>
                </c:pt>
                <c:pt idx="1001">
                  <c:v>238.4605</c:v>
                </c:pt>
                <c:pt idx="1002">
                  <c:v>238.4605</c:v>
                </c:pt>
                <c:pt idx="1003">
                  <c:v>238.4605</c:v>
                </c:pt>
                <c:pt idx="1004">
                  <c:v>238.4605</c:v>
                </c:pt>
                <c:pt idx="1005">
                  <c:v>238.4605</c:v>
                </c:pt>
                <c:pt idx="1006">
                  <c:v>238.4605</c:v>
                </c:pt>
                <c:pt idx="1007">
                  <c:v>238.4605</c:v>
                </c:pt>
                <c:pt idx="1008">
                  <c:v>238.4605</c:v>
                </c:pt>
                <c:pt idx="1009">
                  <c:v>238.4605</c:v>
                </c:pt>
                <c:pt idx="1010">
                  <c:v>237.3313</c:v>
                </c:pt>
                <c:pt idx="1011">
                  <c:v>237.3313</c:v>
                </c:pt>
                <c:pt idx="1012">
                  <c:v>237.3313</c:v>
                </c:pt>
                <c:pt idx="1013">
                  <c:v>237.3313</c:v>
                </c:pt>
                <c:pt idx="1014">
                  <c:v>237.3313</c:v>
                </c:pt>
                <c:pt idx="1015">
                  <c:v>237.3313</c:v>
                </c:pt>
                <c:pt idx="1016">
                  <c:v>237.3313</c:v>
                </c:pt>
                <c:pt idx="1017">
                  <c:v>237.3313</c:v>
                </c:pt>
                <c:pt idx="1018">
                  <c:v>237.3313</c:v>
                </c:pt>
                <c:pt idx="1019">
                  <c:v>237.3313</c:v>
                </c:pt>
                <c:pt idx="1020">
                  <c:v>237.3313</c:v>
                </c:pt>
                <c:pt idx="1021">
                  <c:v>237.3313</c:v>
                </c:pt>
                <c:pt idx="1022">
                  <c:v>237.3313</c:v>
                </c:pt>
                <c:pt idx="1023">
                  <c:v>237.3313</c:v>
                </c:pt>
                <c:pt idx="1024">
                  <c:v>237.3313</c:v>
                </c:pt>
                <c:pt idx="1025">
                  <c:v>237.3313</c:v>
                </c:pt>
                <c:pt idx="1026">
                  <c:v>237.3313</c:v>
                </c:pt>
                <c:pt idx="1027">
                  <c:v>237.3313</c:v>
                </c:pt>
                <c:pt idx="1028">
                  <c:v>237.3313</c:v>
                </c:pt>
                <c:pt idx="1029">
                  <c:v>237.3313</c:v>
                </c:pt>
                <c:pt idx="1030">
                  <c:v>237.3313</c:v>
                </c:pt>
                <c:pt idx="1031">
                  <c:v>237.3313</c:v>
                </c:pt>
                <c:pt idx="1032">
                  <c:v>237.3313</c:v>
                </c:pt>
                <c:pt idx="1033">
                  <c:v>237.3313</c:v>
                </c:pt>
                <c:pt idx="1034">
                  <c:v>237.3313</c:v>
                </c:pt>
                <c:pt idx="1035">
                  <c:v>237.3313</c:v>
                </c:pt>
                <c:pt idx="1036">
                  <c:v>237.3313</c:v>
                </c:pt>
                <c:pt idx="1037">
                  <c:v>237.3313</c:v>
                </c:pt>
                <c:pt idx="1038">
                  <c:v>237.3313</c:v>
                </c:pt>
                <c:pt idx="1039">
                  <c:v>237.3313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52384"/>
        <c:axId val="73552960"/>
      </c:scatterChart>
      <c:valAx>
        <c:axId val="73551232"/>
        <c:scaling>
          <c:orientation val="minMax"/>
          <c:max val="2006"/>
        </c:scaling>
        <c:delete val="0"/>
        <c:axPos val="b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minorGridlines>
          <c:spPr>
            <a:ln w="9360">
              <a:solidFill>
                <a:srgbClr val="B7B7B7"/>
              </a:solidFill>
              <a:round/>
            </a:ln>
          </c:spPr>
        </c:min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400" b="1" strike="noStrike" spc="-1">
                <a:solidFill>
                  <a:srgbClr val="000000"/>
                </a:solidFill>
                <a:latin typeface="Arial"/>
              </a:defRPr>
            </a:pPr>
            <a:endParaRPr lang="fr-FR"/>
          </a:p>
        </c:txPr>
        <c:crossAx val="73551808"/>
        <c:crosses val="autoZero"/>
        <c:crossBetween val="midCat"/>
      </c:valAx>
      <c:valAx>
        <c:axId val="73551808"/>
        <c:scaling>
          <c:orientation val="minMax"/>
          <c:min val="1310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minorGridlines>
          <c:spPr>
            <a:ln w="9360">
              <a:solidFill>
                <a:srgbClr val="B7B7B7"/>
              </a:solidFill>
              <a:round/>
            </a:ln>
          </c:spPr>
        </c:min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400" b="1" strike="noStrike" spc="-1">
                <a:solidFill>
                  <a:srgbClr val="00B0F0"/>
                </a:solidFill>
                <a:latin typeface="Arial"/>
              </a:defRPr>
            </a:pPr>
            <a:endParaRPr lang="fr-FR"/>
          </a:p>
        </c:txPr>
        <c:crossAx val="73551232"/>
        <c:crosses val="autoZero"/>
        <c:crossBetween val="midCat"/>
      </c:valAx>
      <c:valAx>
        <c:axId val="7355238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73552960"/>
        <c:crosses val="autoZero"/>
        <c:crossBetween val="midCat"/>
      </c:valAx>
      <c:valAx>
        <c:axId val="73552960"/>
        <c:scaling>
          <c:orientation val="minMax"/>
          <c:max val="249"/>
          <c:min val="23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400" b="1" strike="noStrike" spc="-1">
                <a:solidFill>
                  <a:srgbClr val="FF0000"/>
                </a:solidFill>
                <a:latin typeface="Arial"/>
              </a:defRPr>
            </a:pPr>
            <a:endParaRPr lang="fr-FR"/>
          </a:p>
        </c:txPr>
        <c:crossAx val="73552384"/>
        <c:crosses val="max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6.2108123201437403E-2"/>
          <c:y val="4.0708278812087301E-2"/>
          <c:w val="0.28140330915770939"/>
          <c:h val="0.17493415363895801"/>
        </c:manualLayout>
      </c:layout>
      <c:overlay val="0"/>
      <c:spPr>
        <a:solidFill>
          <a:srgbClr val="F2F2F2"/>
        </a:solidFill>
        <a:ln>
          <a:noFill/>
        </a:ln>
      </c:spPr>
      <c:txPr>
        <a:bodyPr/>
        <a:lstStyle/>
        <a:p>
          <a:pPr>
            <a:defRPr sz="1400" b="1" strike="noStrike" spc="-1">
              <a:solidFill>
                <a:srgbClr val="000000"/>
              </a:solidFill>
              <a:latin typeface="Arial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croll" dx="19" fmlaLink="D4" horiz="1" inc="5" max="700" page="10" val="348"/>
</file>

<file path=xl/ctrlProps/ctrlProp2.xml><?xml version="1.0" encoding="utf-8"?>
<formControlPr xmlns="http://schemas.microsoft.com/office/spreadsheetml/2009/9/main" objectType="Scroll" dx="19" fmlaLink="D5" horiz="1" inc="5" max="200" page="10" val="100"/>
</file>

<file path=xl/ctrlProps/ctrlProp3.xml><?xml version="1.0" encoding="utf-8"?>
<formControlPr xmlns="http://schemas.microsoft.com/office/spreadsheetml/2009/9/main" objectType="Scroll" dx="19" fmlaLink="C13" horiz="1" inc="2" max="330" min="270" page="10" val="296"/>
</file>

<file path=xl/ctrlProps/ctrlProp4.xml><?xml version="1.0" encoding="utf-8"?>
<formControlPr xmlns="http://schemas.microsoft.com/office/spreadsheetml/2009/9/main" objectType="Scroll" dx="19" fmlaLink="D20" horiz="1" max="246" min="230" page="10" val="23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hyperlink" Target="https://agupubs.onlinelibrary.wiley.com/doi/full/10.1002/2014RG000449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769620</xdr:colOff>
      <xdr:row>1</xdr:row>
      <xdr:rowOff>76200</xdr:rowOff>
    </xdr:from>
    <xdr:to>
      <xdr:col>25</xdr:col>
      <xdr:colOff>121920</xdr:colOff>
      <xdr:row>24</xdr:row>
      <xdr:rowOff>8466</xdr:rowOff>
    </xdr:to>
    <xdr:pic>
      <xdr:nvPicPr>
        <xdr:cNvPr id="2060" name="Imag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6820" y="76200"/>
          <a:ext cx="7277100" cy="413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739140</xdr:colOff>
      <xdr:row>22</xdr:row>
      <xdr:rowOff>7620</xdr:rowOff>
    </xdr:from>
    <xdr:to>
      <xdr:col>29</xdr:col>
      <xdr:colOff>487680</xdr:colOff>
      <xdr:row>56</xdr:row>
      <xdr:rowOff>121920</xdr:rowOff>
    </xdr:to>
    <xdr:graphicFrame macro="">
      <xdr:nvGraphicFramePr>
        <xdr:cNvPr id="2061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</xdr:row>
          <xdr:rowOff>22860</xdr:rowOff>
        </xdr:from>
        <xdr:to>
          <xdr:col>3</xdr:col>
          <xdr:colOff>807720</xdr:colOff>
          <xdr:row>3</xdr:row>
          <xdr:rowOff>175260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4</xdr:row>
          <xdr:rowOff>68580</xdr:rowOff>
        </xdr:from>
        <xdr:to>
          <xdr:col>3</xdr:col>
          <xdr:colOff>838200</xdr:colOff>
          <xdr:row>5</xdr:row>
          <xdr:rowOff>30480</xdr:rowOff>
        </xdr:to>
        <xdr:sp macro="" textlink="">
          <xdr:nvSpPr>
            <xdr:cNvPr id="1029" name="Scroll Bar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662940</xdr:colOff>
          <xdr:row>13</xdr:row>
          <xdr:rowOff>15240</xdr:rowOff>
        </xdr:from>
        <xdr:to>
          <xdr:col>1</xdr:col>
          <xdr:colOff>1569720</xdr:colOff>
          <xdr:row>14</xdr:row>
          <xdr:rowOff>0</xdr:rowOff>
        </xdr:to>
        <xdr:sp macro="" textlink="">
          <xdr:nvSpPr>
            <xdr:cNvPr id="1037" name="Scroll Bar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678180</xdr:colOff>
          <xdr:row>18</xdr:row>
          <xdr:rowOff>175260</xdr:rowOff>
        </xdr:from>
        <xdr:to>
          <xdr:col>1</xdr:col>
          <xdr:colOff>1569720</xdr:colOff>
          <xdr:row>20</xdr:row>
          <xdr:rowOff>7620</xdr:rowOff>
        </xdr:to>
        <xdr:sp macro="" textlink="">
          <xdr:nvSpPr>
            <xdr:cNvPr id="1038" name="Scroll Bar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15</xdr:col>
      <xdr:colOff>263769</xdr:colOff>
      <xdr:row>5</xdr:row>
      <xdr:rowOff>50800</xdr:rowOff>
    </xdr:from>
    <xdr:to>
      <xdr:col>23</xdr:col>
      <xdr:colOff>589039</xdr:colOff>
      <xdr:row>22</xdr:row>
      <xdr:rowOff>95554</xdr:rowOff>
    </xdr:to>
    <xdr:sp macro="" textlink="">
      <xdr:nvSpPr>
        <xdr:cNvPr id="2" name="ZoneTexte 1">
          <a:hlinkClick xmlns:r="http://schemas.openxmlformats.org/officeDocument/2006/relationships" r:id="rId1"/>
        </xdr:cNvPr>
        <xdr:cNvSpPr txBox="1"/>
      </xdr:nvSpPr>
      <xdr:spPr>
        <a:xfrm>
          <a:off x="11016436" y="1083733"/>
          <a:ext cx="5252870" cy="3499154"/>
        </a:xfrm>
        <a:prstGeom prst="rect">
          <a:avLst/>
        </a:prstGeom>
        <a:solidFill>
          <a:srgbClr val="FFFF00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/>
            <a:t>https://agupubs.onlinelibrary.wiley.com/doi/full/10.1002/2014RG000449</a:t>
          </a:r>
        </a:p>
        <a:p>
          <a:endParaRPr lang="fr-FR" sz="900"/>
        </a:p>
        <a:p>
          <a:r>
            <a:rPr lang="fr-FR" sz="900"/>
            <a:t>The seasonal cycle of the global mean reflected flux (Figure </a:t>
          </a:r>
          <a:r>
            <a:rPr lang="fr-FR" sz="900">
              <a:hlinkClick xmlns:r="http://schemas.openxmlformats.org/officeDocument/2006/relationships" r:id=""/>
            </a:rPr>
            <a:t>5</a:t>
          </a:r>
          <a:r>
            <a:rPr lang="fr-FR" sz="900"/>
            <a:t>d) approximately follows the annual cycle of the change in global mean solar insolation (amplitude of the latter is 21.8 W m</a:t>
          </a:r>
          <a:r>
            <a:rPr lang="fr-FR" sz="900" baseline="30000"/>
            <a:t>−2</a:t>
          </a:r>
          <a:r>
            <a:rPr lang="fr-FR" sz="900"/>
            <a:t>, Figure </a:t>
          </a:r>
          <a:r>
            <a:rPr lang="fr-FR" sz="900">
              <a:hlinkClick xmlns:r="http://schemas.openxmlformats.org/officeDocument/2006/relationships" r:id=""/>
            </a:rPr>
            <a:t>5</a:t>
          </a:r>
          <a:r>
            <a:rPr lang="fr-FR" sz="900"/>
            <a:t>d), although the amplitude of the former (13.3 W m</a:t>
          </a:r>
          <a:r>
            <a:rPr lang="fr-FR" sz="900" baseline="30000"/>
            <a:t>−2</a:t>
          </a:r>
          <a:r>
            <a:rPr lang="fr-FR" sz="900"/>
            <a:t>) does not simply follow as the product of the global mean albedo change and the solar insolation change alone (0.293 × 21.8 = 6.4 W m</a:t>
          </a:r>
          <a:r>
            <a:rPr lang="fr-FR" sz="900" baseline="30000"/>
            <a:t>−2</a:t>
          </a:r>
          <a:r>
            <a:rPr lang="fr-FR" sz="900"/>
            <a:t>). The difference between 13.3 W m</a:t>
          </a:r>
          <a:r>
            <a:rPr lang="fr-FR" sz="900" baseline="30000"/>
            <a:t>−2</a:t>
          </a:r>
          <a:r>
            <a:rPr lang="fr-FR" sz="900"/>
            <a:t> and 6.4 W m</a:t>
          </a:r>
          <a:r>
            <a:rPr lang="fr-FR" sz="900" baseline="30000"/>
            <a:t>−2</a:t>
          </a:r>
          <a:r>
            <a:rPr lang="fr-FR" sz="900"/>
            <a:t> underscores the important influence of large seasonal cycles in the reflected fluxes of the midlatitude and higher latitude  . </a:t>
          </a:r>
        </a:p>
      </xdr:txBody>
    </xdr:sp>
    <xdr:clientData/>
  </xdr:twoCellAnchor>
  <xdr:twoCellAnchor editAs="oneCell">
    <xdr:from>
      <xdr:col>17</xdr:col>
      <xdr:colOff>42334</xdr:colOff>
      <xdr:row>10</xdr:row>
      <xdr:rowOff>148585</xdr:rowOff>
    </xdr:from>
    <xdr:to>
      <xdr:col>23</xdr:col>
      <xdr:colOff>245625</xdr:colOff>
      <xdr:row>21</xdr:row>
      <xdr:rowOff>172742</xdr:rowOff>
    </xdr:to>
    <xdr:pic>
      <xdr:nvPicPr>
        <xdr:cNvPr id="9" name="Image 8" descr="https://agupubs.onlinelibrary.wiley.com/cms/asset/3fd372e6-7525-4de8-9e17-c113c63d7234/rog20062-fig-0005-m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736" r="17870" b="26368"/>
        <a:stretch/>
      </xdr:blipFill>
      <xdr:spPr bwMode="auto">
        <a:xfrm>
          <a:off x="11523134" y="2256785"/>
          <a:ext cx="4402758" cy="2217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590249</xdr:colOff>
      <xdr:row>13</xdr:row>
      <xdr:rowOff>93133</xdr:rowOff>
    </xdr:from>
    <xdr:to>
      <xdr:col>15</xdr:col>
      <xdr:colOff>435429</xdr:colOff>
      <xdr:row>15</xdr:row>
      <xdr:rowOff>76199</xdr:rowOff>
    </xdr:to>
    <xdr:sp macro="" textlink="">
      <xdr:nvSpPr>
        <xdr:cNvPr id="3" name="Flèche gauche 2"/>
        <xdr:cNvSpPr/>
      </xdr:nvSpPr>
      <xdr:spPr>
        <a:xfrm>
          <a:off x="10741782" y="2768600"/>
          <a:ext cx="446314" cy="440266"/>
        </a:xfrm>
        <a:prstGeom prst="leftArrow">
          <a:avLst>
            <a:gd name="adj1" fmla="val 50000"/>
            <a:gd name="adj2" fmla="val 31030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7</xdr:col>
      <xdr:colOff>152405</xdr:colOff>
      <xdr:row>17</xdr:row>
      <xdr:rowOff>51944</xdr:rowOff>
    </xdr:from>
    <xdr:to>
      <xdr:col>15</xdr:col>
      <xdr:colOff>76228</xdr:colOff>
      <xdr:row>34</xdr:row>
      <xdr:rowOff>80383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2938" y="3565611"/>
          <a:ext cx="4715957" cy="32373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198119</xdr:colOff>
      <xdr:row>0</xdr:row>
      <xdr:rowOff>57694</xdr:rowOff>
    </xdr:from>
    <xdr:to>
      <xdr:col>13</xdr:col>
      <xdr:colOff>485501</xdr:colOff>
      <xdr:row>10</xdr:row>
      <xdr:rowOff>82862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3619" y="57694"/>
          <a:ext cx="4722222" cy="1853968"/>
        </a:xfrm>
        <a:prstGeom prst="rect">
          <a:avLst/>
        </a:prstGeom>
      </xdr:spPr>
    </xdr:pic>
    <xdr:clientData/>
  </xdr:twoCellAnchor>
  <xdr:twoCellAnchor editAs="oneCell">
    <xdr:from>
      <xdr:col>7</xdr:col>
      <xdr:colOff>79468</xdr:colOff>
      <xdr:row>0</xdr:row>
      <xdr:rowOff>0</xdr:rowOff>
    </xdr:from>
    <xdr:to>
      <xdr:col>14</xdr:col>
      <xdr:colOff>21771</xdr:colOff>
      <xdr:row>12</xdr:row>
      <xdr:rowOff>27064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2488" y="0"/>
          <a:ext cx="5962103" cy="2221624"/>
        </a:xfrm>
        <a:prstGeom prst="rect">
          <a:avLst/>
        </a:prstGeom>
      </xdr:spPr>
    </xdr:pic>
    <xdr:clientData/>
  </xdr:twoCellAnchor>
  <xdr:twoCellAnchor>
    <xdr:from>
      <xdr:col>1</xdr:col>
      <xdr:colOff>234043</xdr:colOff>
      <xdr:row>12</xdr:row>
      <xdr:rowOff>185056</xdr:rowOff>
    </xdr:from>
    <xdr:to>
      <xdr:col>6</xdr:col>
      <xdr:colOff>353785</xdr:colOff>
      <xdr:row>23</xdr:row>
      <xdr:rowOff>123007</xdr:rowOff>
    </xdr:to>
    <xdr:sp macro="" textlink="">
      <xdr:nvSpPr>
        <xdr:cNvPr id="4" name="ZoneTexte 3"/>
        <xdr:cNvSpPr txBox="1"/>
      </xdr:nvSpPr>
      <xdr:spPr>
        <a:xfrm>
          <a:off x="4207329" y="2960913"/>
          <a:ext cx="4093027" cy="19735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Measurement of the Earth Radiation Budget at the Top of the Atmosphere—A Review </a:t>
          </a:r>
        </a:p>
        <a:p>
          <a:r>
            <a:rPr lang="fr-FR" sz="900" b="1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Steven Dewitte  and Nicolas Clerbaux  </a:t>
          </a:r>
        </a:p>
        <a:p>
          <a:r>
            <a:rPr lang="fr-FR" sz="900" i="1">
              <a:latin typeface="Arial" panose="020B0604020202020204" pitchFamily="34" charset="0"/>
              <a:cs typeface="Arial" panose="020B0604020202020204" pitchFamily="34" charset="0"/>
            </a:rPr>
            <a:t>https://www.mdpi.com/2072-4292/9/11/1143/pdf</a:t>
          </a:r>
        </a:p>
        <a:p>
          <a:endParaRPr lang="fr-FR" sz="900" i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Combining all available measurements, the most likely value of the Total SolarIrradiance at a solar minimum is </a:t>
          </a:r>
          <a:r>
            <a:rPr lang="fr-FR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1362 W/m2</a:t>
          </a:r>
          <a:r>
            <a:rPr lang="fr-FR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the most likely Earth albedo is </a:t>
          </a:r>
          <a:r>
            <a:rPr lang="fr-FR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29.8%</a:t>
          </a:r>
          <a:r>
            <a:rPr lang="fr-FR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and the mostlikely annual mean Outgoing Longwave Radiation is </a:t>
          </a:r>
          <a:r>
            <a:rPr lang="fr-FR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238 W/m2</a:t>
          </a:r>
          <a:r>
            <a:rPr lang="fr-FR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</a:p>
        <a:p>
          <a:endParaRPr lang="fr-FR" sz="900" i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900" i="1">
              <a:latin typeface="Arial" panose="020B0604020202020204" pitchFamily="34" charset="0"/>
              <a:cs typeface="Arial" panose="020B0604020202020204" pitchFamily="34" charset="0"/>
            </a:rPr>
            <a:t>En combinant toutes les mesures disponibles, la valeur la plus probable de l'irradiation solaire totale au minimum est de 1362 W/m2, l'albédo le plus probable de la Terre est de 29,8 % et la moyenne annuelle la plus probable du rayonnement longue onde sortant est de 238 W/m2.</a:t>
          </a:r>
          <a:endParaRPr lang="fr-FR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239486</xdr:colOff>
      <xdr:row>23</xdr:row>
      <xdr:rowOff>70757</xdr:rowOff>
    </xdr:from>
    <xdr:to>
      <xdr:col>3</xdr:col>
      <xdr:colOff>625929</xdr:colOff>
      <xdr:row>24</xdr:row>
      <xdr:rowOff>157843</xdr:rowOff>
    </xdr:to>
    <xdr:sp macro="" textlink="">
      <xdr:nvSpPr>
        <xdr:cNvPr id="5" name="Flèche vers le bas 4"/>
        <xdr:cNvSpPr/>
      </xdr:nvSpPr>
      <xdr:spPr>
        <a:xfrm>
          <a:off x="5802086" y="4882243"/>
          <a:ext cx="386443" cy="272143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9</xdr:col>
      <xdr:colOff>13552</xdr:colOff>
      <xdr:row>12</xdr:row>
      <xdr:rowOff>160020</xdr:rowOff>
    </xdr:from>
    <xdr:to>
      <xdr:col>15</xdr:col>
      <xdr:colOff>646746</xdr:colOff>
      <xdr:row>31</xdr:row>
      <xdr:rowOff>121920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972" y="2354580"/>
          <a:ext cx="5388074" cy="36652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161835</xdr:colOff>
      <xdr:row>8</xdr:row>
      <xdr:rowOff>57330</xdr:rowOff>
    </xdr:from>
    <xdr:to>
      <xdr:col>11</xdr:col>
      <xdr:colOff>614938</xdr:colOff>
      <xdr:row>44</xdr:row>
      <xdr:rowOff>76050</xdr:rowOff>
    </xdr:to>
    <xdr:graphicFrame macro="">
      <xdr:nvGraphicFramePr>
        <xdr:cNvPr id="2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87084</xdr:colOff>
      <xdr:row>16</xdr:row>
      <xdr:rowOff>108856</xdr:rowOff>
    </xdr:from>
    <xdr:to>
      <xdr:col>20</xdr:col>
      <xdr:colOff>645002</xdr:colOff>
      <xdr:row>40</xdr:row>
      <xdr:rowOff>119742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7141" y="3156856"/>
          <a:ext cx="6545061" cy="4452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limexp.knmi.nl/select.cgi?umd_ol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2.xml"/><Relationship Id="rId2" Type="http://schemas.openxmlformats.org/officeDocument/2006/relationships/hyperlink" Target="https://doi.org/10.1002/2014RG000449" TargetMode="External"/><Relationship Id="rId1" Type="http://schemas.openxmlformats.org/officeDocument/2006/relationships/hyperlink" Target="https://www.pmodwrc.ch/en/research-development/solar-physics/tsi-composite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10" Type="http://schemas.openxmlformats.org/officeDocument/2006/relationships/comments" Target="../comments1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dpi.com/2072-4292/9/11/1143/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92"/>
  <sheetViews>
    <sheetView tabSelected="1" zoomScale="60" zoomScaleNormal="60" workbookViewId="0">
      <selection activeCell="L57" sqref="L57"/>
    </sheetView>
  </sheetViews>
  <sheetFormatPr baseColWidth="10" defaultRowHeight="14.4" x14ac:dyDescent="0.3"/>
  <cols>
    <col min="1" max="1" width="11.5546875" style="7"/>
    <col min="2" max="16384" width="11.5546875" style="1"/>
  </cols>
  <sheetData>
    <row r="1" spans="1:16" ht="21" x14ac:dyDescent="0.4">
      <c r="A1" s="33" t="s">
        <v>45</v>
      </c>
    </row>
    <row r="2" spans="1:16" s="7" customFormat="1" x14ac:dyDescent="0.3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7" t="s">
        <v>22</v>
      </c>
      <c r="H2" s="7" t="s">
        <v>23</v>
      </c>
      <c r="I2" s="7" t="s">
        <v>24</v>
      </c>
      <c r="J2" s="7" t="s">
        <v>25</v>
      </c>
      <c r="K2" s="7" t="s">
        <v>26</v>
      </c>
      <c r="L2" s="7" t="s">
        <v>27</v>
      </c>
      <c r="M2" s="7" t="s">
        <v>28</v>
      </c>
      <c r="N2" s="7" t="s">
        <v>29</v>
      </c>
    </row>
    <row r="3" spans="1:16" x14ac:dyDescent="0.3">
      <c r="A3" s="7">
        <v>1979</v>
      </c>
      <c r="B3" s="16">
        <v>234.3382</v>
      </c>
      <c r="C3" s="16">
        <v>234.73429999999999</v>
      </c>
      <c r="D3" s="16">
        <v>234.82040000000001</v>
      </c>
      <c r="E3" s="16">
        <v>236.24299999999999</v>
      </c>
      <c r="F3" s="16">
        <v>238.3081</v>
      </c>
      <c r="G3" s="16">
        <v>241.3</v>
      </c>
      <c r="H3" s="16">
        <v>243.14</v>
      </c>
      <c r="I3" s="16">
        <v>242.8</v>
      </c>
      <c r="J3" s="16">
        <v>240.2</v>
      </c>
      <c r="K3" s="16">
        <v>237.5</v>
      </c>
      <c r="L3" s="16">
        <v>235.4</v>
      </c>
      <c r="M3" s="16">
        <v>234.9</v>
      </c>
      <c r="N3" s="14">
        <f>AVERAGE(B3:M3)</f>
        <v>237.80700000000002</v>
      </c>
    </row>
    <row r="4" spans="1:16" x14ac:dyDescent="0.3">
      <c r="A4" s="7">
        <v>1980</v>
      </c>
      <c r="B4" s="16">
        <v>235</v>
      </c>
      <c r="C4" s="16">
        <v>236.6</v>
      </c>
      <c r="D4" s="16">
        <v>234.6</v>
      </c>
      <c r="E4" s="16">
        <v>236.6</v>
      </c>
      <c r="F4" s="16">
        <v>239.7</v>
      </c>
      <c r="G4" s="16">
        <v>241.8</v>
      </c>
      <c r="H4" s="16">
        <v>243.3</v>
      </c>
      <c r="I4" s="16">
        <v>242.4</v>
      </c>
      <c r="J4" s="16">
        <v>241</v>
      </c>
      <c r="K4" s="16">
        <v>238.2</v>
      </c>
      <c r="L4" s="16">
        <v>235.5</v>
      </c>
      <c r="M4" s="16">
        <v>234.4</v>
      </c>
      <c r="N4" s="14">
        <f t="shared" ref="N4:N43" si="0">AVERAGE(B4:M4)</f>
        <v>238.25833333333333</v>
      </c>
    </row>
    <row r="5" spans="1:16" x14ac:dyDescent="0.3">
      <c r="A5" s="7">
        <v>1981</v>
      </c>
      <c r="B5" s="16">
        <v>235.4</v>
      </c>
      <c r="C5" s="16">
        <v>235.7</v>
      </c>
      <c r="D5" s="16">
        <v>235.7</v>
      </c>
      <c r="E5" s="16">
        <v>236.7</v>
      </c>
      <c r="F5" s="16">
        <v>239</v>
      </c>
      <c r="G5" s="16">
        <v>241.8</v>
      </c>
      <c r="H5" s="16">
        <v>243.2</v>
      </c>
      <c r="I5" s="16">
        <v>243.5</v>
      </c>
      <c r="J5" s="16">
        <v>240.8</v>
      </c>
      <c r="K5" s="16">
        <v>237.5</v>
      </c>
      <c r="L5" s="16">
        <v>235.3</v>
      </c>
      <c r="M5" s="16">
        <v>234.6</v>
      </c>
      <c r="N5" s="14">
        <f t="shared" si="0"/>
        <v>238.26666666666668</v>
      </c>
    </row>
    <row r="6" spans="1:16" x14ac:dyDescent="0.3">
      <c r="A6" s="7">
        <v>1982</v>
      </c>
      <c r="B6" s="16">
        <v>234.3</v>
      </c>
      <c r="C6" s="16">
        <v>234.2</v>
      </c>
      <c r="D6" s="16">
        <v>234.8</v>
      </c>
      <c r="E6" s="16">
        <v>235</v>
      </c>
      <c r="F6" s="16">
        <v>237.6</v>
      </c>
      <c r="G6" s="16">
        <v>240.7</v>
      </c>
      <c r="H6" s="16">
        <v>242.5</v>
      </c>
      <c r="I6" s="16">
        <v>241.5</v>
      </c>
      <c r="J6" s="16">
        <v>240</v>
      </c>
      <c r="K6" s="16">
        <v>236.4</v>
      </c>
      <c r="L6" s="16">
        <v>233.9</v>
      </c>
      <c r="M6" s="16">
        <v>233.7</v>
      </c>
      <c r="N6" s="14">
        <f t="shared" si="0"/>
        <v>237.04999999999998</v>
      </c>
    </row>
    <row r="7" spans="1:16" x14ac:dyDescent="0.3">
      <c r="A7" s="7">
        <v>1983</v>
      </c>
      <c r="B7" s="16">
        <v>234.9</v>
      </c>
      <c r="C7" s="16">
        <v>234.8</v>
      </c>
      <c r="D7" s="16">
        <v>236.33</v>
      </c>
      <c r="E7" s="16">
        <v>236.3</v>
      </c>
      <c r="F7" s="16">
        <v>238</v>
      </c>
      <c r="G7" s="16">
        <v>239.8</v>
      </c>
      <c r="H7" s="16">
        <v>241.7</v>
      </c>
      <c r="I7" s="16">
        <v>241.6</v>
      </c>
      <c r="J7" s="16">
        <v>239.9</v>
      </c>
      <c r="K7" s="16">
        <v>236.7</v>
      </c>
      <c r="L7" s="16">
        <v>234.5</v>
      </c>
      <c r="M7" s="16">
        <v>233.2</v>
      </c>
      <c r="N7" s="14">
        <f t="shared" si="0"/>
        <v>237.31083333333331</v>
      </c>
      <c r="O7" s="14">
        <f>AVERAGE(N3:N7)</f>
        <v>237.73856666666666</v>
      </c>
      <c r="P7" s="1" t="s">
        <v>30</v>
      </c>
    </row>
    <row r="8" spans="1:16" x14ac:dyDescent="0.3">
      <c r="A8" s="7">
        <v>1984</v>
      </c>
      <c r="B8" s="16">
        <v>233.3167</v>
      </c>
      <c r="C8" s="16">
        <v>233.64060000000001</v>
      </c>
      <c r="D8" s="16">
        <v>234.70849999999999</v>
      </c>
      <c r="E8" s="16">
        <v>235.78190000000001</v>
      </c>
      <c r="F8" s="16">
        <v>237.8262</v>
      </c>
      <c r="G8" s="16">
        <v>241.22229999999999</v>
      </c>
      <c r="H8" s="16">
        <v>241.2595</v>
      </c>
      <c r="I8" s="16">
        <v>241.554</v>
      </c>
      <c r="J8" s="16">
        <v>238.45079999999999</v>
      </c>
      <c r="K8" s="16">
        <v>236.44630000000001</v>
      </c>
      <c r="L8" s="16">
        <v>234.34389999999999</v>
      </c>
      <c r="M8" s="17">
        <v>233.23140000000001</v>
      </c>
      <c r="N8" s="13">
        <f t="shared" si="0"/>
        <v>236.81517499999998</v>
      </c>
    </row>
    <row r="9" spans="1:16" x14ac:dyDescent="0.3">
      <c r="A9" s="7">
        <v>1985</v>
      </c>
      <c r="B9" s="16">
        <v>234.33240000000001</v>
      </c>
      <c r="C9" s="16">
        <v>234.9271</v>
      </c>
      <c r="D9" s="16">
        <v>234.59700000000001</v>
      </c>
      <c r="E9" s="16">
        <v>235.8004</v>
      </c>
      <c r="F9" s="16">
        <v>237.95269999999999</v>
      </c>
      <c r="G9" s="16">
        <v>241.7595</v>
      </c>
      <c r="H9" s="16">
        <v>241.9487</v>
      </c>
      <c r="I9" s="16">
        <v>242.6258</v>
      </c>
      <c r="J9" s="16">
        <v>241.0943</v>
      </c>
      <c r="K9" s="16">
        <v>237.0367</v>
      </c>
      <c r="L9" s="16">
        <v>234.0994</v>
      </c>
      <c r="M9" s="16">
        <v>233.45859999999999</v>
      </c>
      <c r="N9" s="13">
        <f t="shared" si="0"/>
        <v>237.46938333333333</v>
      </c>
    </row>
    <row r="10" spans="1:16" x14ac:dyDescent="0.3">
      <c r="A10" s="7">
        <v>1986</v>
      </c>
      <c r="B10" s="16">
        <v>235.8186</v>
      </c>
      <c r="C10" s="16">
        <v>235.4496</v>
      </c>
      <c r="D10" s="16">
        <v>235.68369999999999</v>
      </c>
      <c r="E10" s="16">
        <v>235.7901</v>
      </c>
      <c r="F10" s="16">
        <v>238.39439999999999</v>
      </c>
      <c r="G10" s="16">
        <v>241.14769999999999</v>
      </c>
      <c r="H10" s="16">
        <v>242.7406</v>
      </c>
      <c r="I10" s="16">
        <v>242.19329999999999</v>
      </c>
      <c r="J10" s="16">
        <v>240.15690000000001</v>
      </c>
      <c r="K10" s="16">
        <v>237.61160000000001</v>
      </c>
      <c r="L10" s="16">
        <v>234.61189999999999</v>
      </c>
      <c r="M10" s="16">
        <v>234.173</v>
      </c>
      <c r="N10" s="13">
        <f t="shared" si="0"/>
        <v>237.81428333333329</v>
      </c>
    </row>
    <row r="11" spans="1:16" x14ac:dyDescent="0.3">
      <c r="A11" s="7">
        <v>1987</v>
      </c>
      <c r="B11" s="16">
        <v>235.07810000000001</v>
      </c>
      <c r="C11" s="16">
        <v>235.20359999999999</v>
      </c>
      <c r="D11" s="16">
        <v>234.30940000000001</v>
      </c>
      <c r="E11" s="16">
        <v>236.49510000000001</v>
      </c>
      <c r="F11" s="16">
        <v>236.9907</v>
      </c>
      <c r="G11" s="16">
        <v>240.97499999999999</v>
      </c>
      <c r="H11" s="16">
        <v>243.1558</v>
      </c>
      <c r="I11" s="16">
        <v>242.51410000000001</v>
      </c>
      <c r="J11" s="16">
        <v>239.9734</v>
      </c>
      <c r="K11" s="16">
        <v>236.62350000000001</v>
      </c>
      <c r="L11" s="16">
        <v>234.7354</v>
      </c>
      <c r="M11" s="16">
        <v>234.96969999999999</v>
      </c>
      <c r="N11" s="13">
        <f t="shared" si="0"/>
        <v>237.5853166666667</v>
      </c>
    </row>
    <row r="12" spans="1:16" x14ac:dyDescent="0.3">
      <c r="A12" s="7">
        <v>1988</v>
      </c>
      <c r="B12" s="16">
        <v>233.82560000000001</v>
      </c>
      <c r="C12" s="16">
        <v>234.16929999999999</v>
      </c>
      <c r="D12" s="16">
        <v>235.4905</v>
      </c>
      <c r="E12" s="16">
        <v>235.54740000000001</v>
      </c>
      <c r="F12" s="16">
        <v>238.40809999999999</v>
      </c>
      <c r="G12" s="16">
        <v>241.3905</v>
      </c>
      <c r="H12" s="16">
        <v>243.0274</v>
      </c>
      <c r="I12" s="16">
        <v>242.35409999999999</v>
      </c>
      <c r="J12" s="16">
        <v>240.92339999999999</v>
      </c>
      <c r="K12" s="16">
        <v>237.5729</v>
      </c>
      <c r="L12" s="16">
        <v>236.08930000000001</v>
      </c>
      <c r="M12" s="16">
        <v>234.87389999999999</v>
      </c>
      <c r="N12" s="13">
        <f t="shared" si="0"/>
        <v>237.80603333333337</v>
      </c>
    </row>
    <row r="13" spans="1:16" x14ac:dyDescent="0.3">
      <c r="A13" s="7">
        <v>1989</v>
      </c>
      <c r="B13" s="16">
        <v>235.3749</v>
      </c>
      <c r="C13" s="16">
        <v>235.23169999999999</v>
      </c>
      <c r="D13" s="16">
        <v>236.0959</v>
      </c>
      <c r="E13" s="16">
        <v>237.1148</v>
      </c>
      <c r="F13" s="16">
        <v>238.90010000000001</v>
      </c>
      <c r="G13" s="16">
        <v>241.5154</v>
      </c>
      <c r="H13" s="16">
        <v>242.8091</v>
      </c>
      <c r="I13" s="16">
        <v>243.13820000000001</v>
      </c>
      <c r="J13" s="16">
        <v>241.8604</v>
      </c>
      <c r="K13" s="16">
        <v>238.7115</v>
      </c>
      <c r="L13" s="16">
        <v>235.37309999999999</v>
      </c>
      <c r="M13" s="16">
        <v>235.80600000000001</v>
      </c>
      <c r="N13" s="13">
        <f t="shared" si="0"/>
        <v>238.49425833333331</v>
      </c>
    </row>
    <row r="14" spans="1:16" x14ac:dyDescent="0.3">
      <c r="A14" s="7">
        <v>1990</v>
      </c>
      <c r="B14" s="16">
        <v>234.92259999999999</v>
      </c>
      <c r="C14" s="16">
        <v>234.37690000000001</v>
      </c>
      <c r="D14" s="16">
        <v>235.89</v>
      </c>
      <c r="E14" s="16">
        <v>236.8425</v>
      </c>
      <c r="F14" s="16">
        <v>239.78059999999999</v>
      </c>
      <c r="G14" s="16">
        <v>243.41460000000001</v>
      </c>
      <c r="H14" s="16">
        <v>243.417</v>
      </c>
      <c r="I14" s="16">
        <v>243.23939999999999</v>
      </c>
      <c r="J14" s="16">
        <v>241.70150000000001</v>
      </c>
      <c r="K14" s="16">
        <v>238.48570000000001</v>
      </c>
      <c r="L14" s="16">
        <v>236.4649</v>
      </c>
      <c r="M14" s="16">
        <v>235.54939999999999</v>
      </c>
      <c r="N14" s="13">
        <f t="shared" si="0"/>
        <v>238.67375833333332</v>
      </c>
    </row>
    <row r="15" spans="1:16" x14ac:dyDescent="0.3">
      <c r="A15" s="7">
        <v>1991</v>
      </c>
      <c r="B15" s="16">
        <v>235.14279999999999</v>
      </c>
      <c r="C15" s="16">
        <v>235.5325</v>
      </c>
      <c r="D15" s="16">
        <v>237.24619999999999</v>
      </c>
      <c r="E15" s="16">
        <v>237.51230000000001</v>
      </c>
      <c r="F15" s="16">
        <v>239.3347</v>
      </c>
      <c r="G15" s="16">
        <v>242.2141</v>
      </c>
      <c r="H15" s="16">
        <v>243.16069999999999</v>
      </c>
      <c r="I15" s="16">
        <v>242.875</v>
      </c>
      <c r="J15" s="16">
        <v>243.1378</v>
      </c>
      <c r="K15" s="16">
        <v>237.81970000000001</v>
      </c>
      <c r="L15" s="16">
        <v>234.77019999999999</v>
      </c>
      <c r="M15" s="16">
        <v>233.54239999999999</v>
      </c>
      <c r="N15" s="13">
        <f t="shared" si="0"/>
        <v>238.52403333333328</v>
      </c>
    </row>
    <row r="16" spans="1:16" x14ac:dyDescent="0.3">
      <c r="A16" s="7">
        <v>1992</v>
      </c>
      <c r="B16" s="16">
        <v>234.53649999999999</v>
      </c>
      <c r="C16" s="16">
        <v>234.78059999999999</v>
      </c>
      <c r="D16" s="16">
        <v>235.67939999999999</v>
      </c>
      <c r="E16" s="16">
        <v>235.6908</v>
      </c>
      <c r="F16" s="16">
        <v>237.869</v>
      </c>
      <c r="G16" s="16">
        <v>240.8124</v>
      </c>
      <c r="H16" s="16">
        <v>242.3108</v>
      </c>
      <c r="I16" s="16">
        <v>241.12719999999999</v>
      </c>
      <c r="J16" s="16">
        <v>239.54179999999999</v>
      </c>
      <c r="K16" s="16">
        <v>237.8716</v>
      </c>
      <c r="L16" s="16">
        <v>234.7698</v>
      </c>
      <c r="M16" s="16">
        <v>234.08170000000001</v>
      </c>
      <c r="N16" s="13">
        <f t="shared" si="0"/>
        <v>237.42263333333335</v>
      </c>
    </row>
    <row r="17" spans="1:15" x14ac:dyDescent="0.3">
      <c r="A17" s="7">
        <v>1993</v>
      </c>
      <c r="B17" s="16">
        <v>234.51400000000001</v>
      </c>
      <c r="C17" s="16">
        <v>235.29409999999999</v>
      </c>
      <c r="D17" s="16">
        <v>235.66079999999999</v>
      </c>
      <c r="E17" s="16">
        <v>236.10140000000001</v>
      </c>
      <c r="F17" s="16">
        <v>238.2979</v>
      </c>
      <c r="G17" s="16">
        <v>241.9419</v>
      </c>
      <c r="H17" s="16">
        <v>242.6943</v>
      </c>
      <c r="I17" s="16">
        <v>242.3338</v>
      </c>
      <c r="J17" s="16">
        <v>239.96809999999999</v>
      </c>
      <c r="K17" s="16">
        <v>237.4392</v>
      </c>
      <c r="L17" s="16">
        <v>234.42740000000001</v>
      </c>
      <c r="M17" s="16">
        <v>234.6696</v>
      </c>
      <c r="N17" s="13">
        <f t="shared" si="0"/>
        <v>237.77854166666665</v>
      </c>
    </row>
    <row r="18" spans="1:15" x14ac:dyDescent="0.3">
      <c r="A18" s="7">
        <v>1994</v>
      </c>
      <c r="B18" s="16">
        <v>234.39080000000001</v>
      </c>
      <c r="C18" s="16">
        <v>234.4581</v>
      </c>
      <c r="D18" s="16">
        <v>235.62450000000001</v>
      </c>
      <c r="E18" s="16">
        <v>236.94669999999999</v>
      </c>
      <c r="F18" s="16">
        <v>239.27529999999999</v>
      </c>
      <c r="G18" s="16">
        <v>242.24709999999999</v>
      </c>
      <c r="H18" s="16">
        <v>243.4897</v>
      </c>
      <c r="I18" s="16">
        <v>242.8082</v>
      </c>
      <c r="J18" s="16">
        <v>241.0676</v>
      </c>
      <c r="K18" s="16">
        <v>237.3349</v>
      </c>
      <c r="L18" s="16">
        <v>235.4111</v>
      </c>
      <c r="M18" s="16">
        <v>235.37729999999999</v>
      </c>
      <c r="N18" s="13">
        <f t="shared" si="0"/>
        <v>238.2026083333333</v>
      </c>
    </row>
    <row r="19" spans="1:15" x14ac:dyDescent="0.3">
      <c r="A19" s="7">
        <v>1995</v>
      </c>
      <c r="B19" s="16">
        <v>235.18549999999999</v>
      </c>
      <c r="C19" s="16">
        <v>236.22569999999999</v>
      </c>
      <c r="D19" s="16">
        <v>236.28309999999999</v>
      </c>
      <c r="E19" s="16">
        <v>237.77029999999999</v>
      </c>
      <c r="F19" s="16">
        <v>238.92250000000001</v>
      </c>
      <c r="G19" s="16">
        <v>242.23390000000001</v>
      </c>
      <c r="H19" s="16">
        <v>242.6925</v>
      </c>
      <c r="I19" s="16">
        <v>243.84950000000001</v>
      </c>
      <c r="J19" s="16">
        <v>241.23419999999999</v>
      </c>
      <c r="K19" s="16">
        <v>238.78440000000001</v>
      </c>
      <c r="L19" s="16">
        <v>236.10669999999999</v>
      </c>
      <c r="M19" s="16">
        <v>234.16669999999999</v>
      </c>
      <c r="N19" s="13">
        <f t="shared" si="0"/>
        <v>238.62125</v>
      </c>
    </row>
    <row r="20" spans="1:15" x14ac:dyDescent="0.3">
      <c r="A20" s="7">
        <v>1996</v>
      </c>
      <c r="B20" s="16">
        <v>235.0188</v>
      </c>
      <c r="C20" s="16">
        <v>236.04949999999999</v>
      </c>
      <c r="D20" s="16">
        <v>236.12559999999999</v>
      </c>
      <c r="E20" s="16">
        <v>237.03720000000001</v>
      </c>
      <c r="F20" s="16">
        <v>238.5941</v>
      </c>
      <c r="G20" s="16">
        <v>241.2046</v>
      </c>
      <c r="H20" s="16">
        <v>242.4162</v>
      </c>
      <c r="I20" s="16">
        <v>242.56399999999999</v>
      </c>
      <c r="J20" s="16">
        <v>240.6626</v>
      </c>
      <c r="K20" s="16">
        <v>238.1208</v>
      </c>
      <c r="L20" s="16">
        <v>235.79339999999999</v>
      </c>
      <c r="M20" s="16">
        <v>234.5909</v>
      </c>
      <c r="N20" s="13">
        <f t="shared" si="0"/>
        <v>238.18147500000001</v>
      </c>
      <c r="O20" s="31"/>
    </row>
    <row r="21" spans="1:15" x14ac:dyDescent="0.3">
      <c r="A21" s="7">
        <v>1997</v>
      </c>
      <c r="B21" s="16">
        <v>234.6568</v>
      </c>
      <c r="C21" s="16">
        <v>235.70320000000001</v>
      </c>
      <c r="D21" s="16">
        <v>235.64169999999999</v>
      </c>
      <c r="E21" s="16">
        <v>236.00290000000001</v>
      </c>
      <c r="F21" s="16">
        <v>238.0324</v>
      </c>
      <c r="G21" s="16">
        <v>241.05709999999999</v>
      </c>
      <c r="H21" s="16">
        <v>243.96299999999999</v>
      </c>
      <c r="I21" s="16">
        <v>243.548</v>
      </c>
      <c r="J21" s="16">
        <v>241.71109999999999</v>
      </c>
      <c r="K21" s="16">
        <v>238.29409999999999</v>
      </c>
      <c r="L21" s="16">
        <v>236.09059999999999</v>
      </c>
      <c r="M21" s="16">
        <v>235.346</v>
      </c>
      <c r="N21" s="13">
        <f t="shared" si="0"/>
        <v>238.3372416666667</v>
      </c>
    </row>
    <row r="22" spans="1:15" x14ac:dyDescent="0.3">
      <c r="A22" s="7">
        <v>1998</v>
      </c>
      <c r="B22" s="16">
        <v>236.06100000000001</v>
      </c>
      <c r="C22" s="16">
        <v>238.0761</v>
      </c>
      <c r="D22" s="16">
        <v>237.48179999999999</v>
      </c>
      <c r="E22" s="16">
        <v>239.73480000000001</v>
      </c>
      <c r="F22" s="16">
        <v>240.18950000000001</v>
      </c>
      <c r="G22" s="16">
        <v>243.3871</v>
      </c>
      <c r="H22" s="16">
        <v>244.34950000000001</v>
      </c>
      <c r="I22" s="16">
        <v>243.79820000000001</v>
      </c>
      <c r="J22" s="16">
        <v>242.10429999999999</v>
      </c>
      <c r="K22" s="16">
        <v>239.8349</v>
      </c>
      <c r="L22" s="16">
        <v>236.63290000000001</v>
      </c>
      <c r="M22" s="16">
        <v>237.0908</v>
      </c>
      <c r="N22" s="13">
        <f t="shared" si="0"/>
        <v>239.89507499999999</v>
      </c>
    </row>
    <row r="23" spans="1:15" x14ac:dyDescent="0.3">
      <c r="A23" s="7">
        <v>1999</v>
      </c>
      <c r="B23" s="16">
        <v>236.86449999999999</v>
      </c>
      <c r="C23" s="16">
        <v>237.16220000000001</v>
      </c>
      <c r="D23" s="16">
        <v>237.6156</v>
      </c>
      <c r="E23" s="16">
        <v>239.5634</v>
      </c>
      <c r="F23" s="16">
        <v>241.7166</v>
      </c>
      <c r="G23" s="16">
        <v>244.26740000000001</v>
      </c>
      <c r="H23" s="16">
        <v>245.36869999999999</v>
      </c>
      <c r="I23" s="16">
        <v>245.57900000000001</v>
      </c>
      <c r="J23" s="16">
        <v>243.5138</v>
      </c>
      <c r="K23" s="16">
        <v>240.6215</v>
      </c>
      <c r="L23" s="16">
        <v>237.94280000000001</v>
      </c>
      <c r="M23" s="16">
        <v>236.99</v>
      </c>
      <c r="N23" s="13">
        <f t="shared" si="0"/>
        <v>240.60045833333334</v>
      </c>
    </row>
    <row r="24" spans="1:15" x14ac:dyDescent="0.3">
      <c r="A24" s="7">
        <v>2000</v>
      </c>
      <c r="B24" s="16">
        <v>236.89519999999999</v>
      </c>
      <c r="C24" s="16">
        <v>237.6729</v>
      </c>
      <c r="D24" s="16">
        <v>239.0924</v>
      </c>
      <c r="E24" s="16">
        <v>238.5737</v>
      </c>
      <c r="F24" s="16">
        <v>241.5677</v>
      </c>
      <c r="G24" s="16">
        <v>244.1917</v>
      </c>
      <c r="H24" s="16">
        <v>244.6241</v>
      </c>
      <c r="I24" s="16">
        <v>244.0966</v>
      </c>
      <c r="J24" s="16">
        <v>242.66409999999999</v>
      </c>
      <c r="K24" s="16">
        <v>238.89599999999999</v>
      </c>
      <c r="L24" s="16">
        <v>236.8287</v>
      </c>
      <c r="M24" s="16">
        <v>236.03270000000001</v>
      </c>
      <c r="N24" s="13">
        <f t="shared" si="0"/>
        <v>240.09465000000003</v>
      </c>
    </row>
    <row r="25" spans="1:15" x14ac:dyDescent="0.3">
      <c r="A25" s="7">
        <v>2001</v>
      </c>
      <c r="B25" s="16">
        <v>236.42150000000001</v>
      </c>
      <c r="C25" s="16">
        <v>236.52590000000001</v>
      </c>
      <c r="D25" s="16">
        <v>237.00479999999999</v>
      </c>
      <c r="E25" s="16">
        <v>238.56800000000001</v>
      </c>
      <c r="F25" s="16">
        <v>241.2963</v>
      </c>
      <c r="G25" s="16">
        <v>243.5558</v>
      </c>
      <c r="H25" s="16">
        <v>244.6508</v>
      </c>
      <c r="I25" s="16">
        <v>245.19309999999999</v>
      </c>
      <c r="J25" s="16">
        <v>242.38820000000001</v>
      </c>
      <c r="K25" s="16">
        <v>239.79990000000001</v>
      </c>
      <c r="L25" s="16">
        <v>237.86689999999999</v>
      </c>
      <c r="M25" s="16">
        <v>236.42769999999999</v>
      </c>
      <c r="N25" s="13">
        <f t="shared" si="0"/>
        <v>239.97490833333333</v>
      </c>
    </row>
    <row r="26" spans="1:15" x14ac:dyDescent="0.3">
      <c r="A26" s="7">
        <v>2002</v>
      </c>
      <c r="B26" s="16">
        <v>236.2946</v>
      </c>
      <c r="C26" s="16">
        <v>237.12010000000001</v>
      </c>
      <c r="D26" s="16">
        <v>237.61</v>
      </c>
      <c r="E26" s="16">
        <v>239.06479999999999</v>
      </c>
      <c r="F26" s="16">
        <v>241.965</v>
      </c>
      <c r="G26" s="16">
        <v>243.79580000000001</v>
      </c>
      <c r="H26" s="16">
        <v>245.5592</v>
      </c>
      <c r="I26" s="16">
        <v>245.1523</v>
      </c>
      <c r="J26" s="16">
        <v>243.52209999999999</v>
      </c>
      <c r="K26" s="16">
        <v>240.1671</v>
      </c>
      <c r="L26" s="16">
        <v>237.54560000000001</v>
      </c>
      <c r="M26" s="16">
        <v>236.4991</v>
      </c>
      <c r="N26" s="13">
        <f t="shared" si="0"/>
        <v>240.35797500000001</v>
      </c>
    </row>
    <row r="27" spans="1:15" x14ac:dyDescent="0.3">
      <c r="A27" s="7">
        <v>2003</v>
      </c>
      <c r="B27" s="16">
        <v>237.6379</v>
      </c>
      <c r="C27" s="16">
        <v>237.96770000000001</v>
      </c>
      <c r="D27" s="16">
        <v>238.8623</v>
      </c>
      <c r="E27" s="16">
        <v>239.2576</v>
      </c>
      <c r="F27" s="16">
        <v>241.82749999999999</v>
      </c>
      <c r="G27" s="16">
        <v>244.10849999999999</v>
      </c>
      <c r="H27" s="16">
        <v>245.495</v>
      </c>
      <c r="I27" s="16">
        <v>244.8562</v>
      </c>
      <c r="J27" s="16">
        <v>243.43879999999999</v>
      </c>
      <c r="K27" s="16">
        <v>241.06899999999999</v>
      </c>
      <c r="L27" s="16">
        <v>237.8845</v>
      </c>
      <c r="M27" s="16">
        <v>237.505</v>
      </c>
      <c r="N27" s="13">
        <f t="shared" si="0"/>
        <v>240.82583333333335</v>
      </c>
    </row>
    <row r="28" spans="1:15" x14ac:dyDescent="0.3">
      <c r="A28" s="7">
        <v>2004</v>
      </c>
      <c r="B28" s="16">
        <v>236.5018</v>
      </c>
      <c r="C28" s="16">
        <v>237.9573</v>
      </c>
      <c r="D28" s="16">
        <v>238.32640000000001</v>
      </c>
      <c r="E28" s="16">
        <v>239.2679</v>
      </c>
      <c r="F28" s="16">
        <v>241.3749</v>
      </c>
      <c r="G28" s="16">
        <v>244.56960000000001</v>
      </c>
      <c r="H28" s="16">
        <v>244.68960000000001</v>
      </c>
      <c r="I28" s="16">
        <v>245.03360000000001</v>
      </c>
      <c r="J28" s="16">
        <v>243.20699999999999</v>
      </c>
      <c r="K28" s="16">
        <v>240.82</v>
      </c>
      <c r="L28" s="16">
        <v>237.86</v>
      </c>
      <c r="M28" s="16">
        <v>236.5608</v>
      </c>
      <c r="N28" s="13">
        <f t="shared" si="0"/>
        <v>240.51407500000005</v>
      </c>
    </row>
    <row r="29" spans="1:15" x14ac:dyDescent="0.3">
      <c r="A29" s="7">
        <v>2005</v>
      </c>
      <c r="B29" s="16">
        <v>237.53460000000001</v>
      </c>
      <c r="C29" s="16">
        <v>238.03720000000001</v>
      </c>
      <c r="D29" s="16">
        <v>238.34059999999999</v>
      </c>
      <c r="E29" s="16">
        <v>239.81399999999999</v>
      </c>
      <c r="F29" s="16">
        <v>241.29929999999999</v>
      </c>
      <c r="G29" s="16">
        <v>244.155</v>
      </c>
      <c r="H29" s="19">
        <v>245.96719999999999</v>
      </c>
      <c r="I29" s="16">
        <v>245.36619999999999</v>
      </c>
      <c r="J29" s="16">
        <v>243.5943</v>
      </c>
      <c r="K29" s="16">
        <v>241.00360000000001</v>
      </c>
      <c r="L29" s="16">
        <v>238.4605</v>
      </c>
      <c r="M29" s="16">
        <v>237.3313</v>
      </c>
      <c r="N29" s="13">
        <f t="shared" si="0"/>
        <v>240.90864999999999</v>
      </c>
    </row>
    <row r="30" spans="1:15" x14ac:dyDescent="0.3">
      <c r="A30" s="7">
        <v>2006</v>
      </c>
      <c r="B30" s="16">
        <v>236.36080000000001</v>
      </c>
      <c r="C30" s="16">
        <v>237.17529999999999</v>
      </c>
      <c r="D30" s="16">
        <v>238.4374</v>
      </c>
      <c r="E30" s="16">
        <v>238.999</v>
      </c>
      <c r="F30" s="16">
        <v>241.2484</v>
      </c>
      <c r="G30" s="16">
        <v>244.76939999999999</v>
      </c>
      <c r="H30" s="18">
        <v>246.0361</v>
      </c>
      <c r="I30" s="16">
        <v>245.58439999999999</v>
      </c>
      <c r="J30" s="16">
        <v>243.62029999999999</v>
      </c>
      <c r="K30" s="16">
        <v>239.98240000000001</v>
      </c>
      <c r="L30" s="16">
        <v>237.8492</v>
      </c>
      <c r="M30" s="16">
        <v>237.05179999999999</v>
      </c>
      <c r="N30" s="13">
        <f t="shared" si="0"/>
        <v>240.59287500000002</v>
      </c>
    </row>
    <row r="31" spans="1:15" x14ac:dyDescent="0.3">
      <c r="A31" s="7">
        <v>2007</v>
      </c>
      <c r="B31" s="16">
        <v>238.41480000000001</v>
      </c>
      <c r="C31" s="16">
        <v>238.1848</v>
      </c>
      <c r="D31" s="16">
        <v>238.8819</v>
      </c>
      <c r="E31" s="16">
        <v>239.69059999999999</v>
      </c>
      <c r="F31" s="16">
        <v>241.76820000000001</v>
      </c>
      <c r="G31" s="16">
        <v>243.309</v>
      </c>
      <c r="H31" s="16">
        <v>245.39689999999999</v>
      </c>
      <c r="I31" s="16">
        <v>245.12960000000001</v>
      </c>
      <c r="J31" s="16">
        <v>243.86779999999999</v>
      </c>
      <c r="K31" s="16">
        <v>241.00880000000001</v>
      </c>
      <c r="L31" s="16">
        <v>238.18119999999999</v>
      </c>
      <c r="M31" s="16">
        <v>236.7621</v>
      </c>
      <c r="N31" s="13">
        <f t="shared" si="0"/>
        <v>240.88297499999999</v>
      </c>
    </row>
    <row r="32" spans="1:15" x14ac:dyDescent="0.3">
      <c r="A32" s="7">
        <v>2008</v>
      </c>
      <c r="B32" s="16">
        <v>235.91650000000001</v>
      </c>
      <c r="C32" s="16">
        <v>237.5598</v>
      </c>
      <c r="D32" s="16">
        <v>238.04589999999999</v>
      </c>
      <c r="E32" s="16">
        <v>238.95910000000001</v>
      </c>
      <c r="F32" s="16">
        <v>240.9462</v>
      </c>
      <c r="G32" s="16">
        <v>243.5583</v>
      </c>
      <c r="H32" s="16">
        <v>245.31100000000001</v>
      </c>
      <c r="I32" s="16">
        <v>244.08860000000001</v>
      </c>
      <c r="J32" s="16">
        <v>242.45689999999999</v>
      </c>
      <c r="K32" s="16">
        <v>239.9889</v>
      </c>
      <c r="L32" s="16">
        <v>237.68450000000001</v>
      </c>
      <c r="M32" s="16">
        <v>236.42089999999999</v>
      </c>
      <c r="N32" s="13">
        <f t="shared" si="0"/>
        <v>240.07804999999996</v>
      </c>
    </row>
    <row r="33" spans="1:16" x14ac:dyDescent="0.3">
      <c r="A33" s="7">
        <v>2009</v>
      </c>
      <c r="B33" s="16">
        <v>236.6825</v>
      </c>
      <c r="C33" s="16">
        <v>237.04390000000001</v>
      </c>
      <c r="D33" s="16">
        <v>237.0728</v>
      </c>
      <c r="E33" s="16">
        <v>239.2809</v>
      </c>
      <c r="F33" s="16">
        <v>241.185</v>
      </c>
      <c r="G33" s="16">
        <v>242.93350000000001</v>
      </c>
      <c r="H33" s="16">
        <v>245.2851</v>
      </c>
      <c r="I33" s="16">
        <v>245.4778</v>
      </c>
      <c r="J33" s="16">
        <v>243.27029999999999</v>
      </c>
      <c r="K33" s="16">
        <v>240.8896</v>
      </c>
      <c r="L33" s="16">
        <v>238.17269999999999</v>
      </c>
      <c r="M33" s="16">
        <v>236.62950000000001</v>
      </c>
      <c r="N33" s="13">
        <f t="shared" si="0"/>
        <v>240.32696666666672</v>
      </c>
    </row>
    <row r="34" spans="1:16" x14ac:dyDescent="0.3">
      <c r="A34" s="7">
        <v>2010</v>
      </c>
      <c r="B34" s="16">
        <v>238.3767</v>
      </c>
      <c r="C34" s="16">
        <v>237.6626</v>
      </c>
      <c r="D34" s="16">
        <v>239.3347</v>
      </c>
      <c r="E34" s="16">
        <v>239.2961</v>
      </c>
      <c r="F34" s="16">
        <v>242.13849999999999</v>
      </c>
      <c r="G34" s="16">
        <v>244.00239999999999</v>
      </c>
      <c r="H34" s="16">
        <v>245.1942</v>
      </c>
      <c r="I34" s="16">
        <v>245.57069999999999</v>
      </c>
      <c r="J34" s="16">
        <v>243.45609999999999</v>
      </c>
      <c r="K34" s="16">
        <v>240.73179999999999</v>
      </c>
      <c r="L34" s="16">
        <v>238.67660000000001</v>
      </c>
      <c r="M34" s="16">
        <v>237.06479999999999</v>
      </c>
      <c r="N34" s="13">
        <f t="shared" si="0"/>
        <v>240.95876666666672</v>
      </c>
    </row>
    <row r="35" spans="1:16" x14ac:dyDescent="0.3">
      <c r="A35" s="7">
        <v>2011</v>
      </c>
      <c r="B35" s="16">
        <v>236.56620000000001</v>
      </c>
      <c r="C35" s="16">
        <v>238.0273</v>
      </c>
      <c r="D35" s="16">
        <v>238.7414</v>
      </c>
      <c r="E35" s="16">
        <v>238.96629999999999</v>
      </c>
      <c r="F35" s="16">
        <v>240.45079999999999</v>
      </c>
      <c r="G35" s="16">
        <v>243.79150000000001</v>
      </c>
      <c r="H35" s="16">
        <v>245.9109</v>
      </c>
      <c r="I35" s="16">
        <v>245.81010000000001</v>
      </c>
      <c r="J35" s="16">
        <v>244.6671</v>
      </c>
      <c r="K35" s="16">
        <v>240.26079999999999</v>
      </c>
      <c r="L35" s="16">
        <v>237.83779999999999</v>
      </c>
      <c r="M35" s="16">
        <v>237.04329999999999</v>
      </c>
      <c r="N35" s="13">
        <f t="shared" si="0"/>
        <v>240.67279166666665</v>
      </c>
    </row>
    <row r="36" spans="1:16" x14ac:dyDescent="0.3">
      <c r="A36" s="7">
        <v>2012</v>
      </c>
      <c r="B36" s="16">
        <v>236.9151</v>
      </c>
      <c r="C36" s="16">
        <v>236.36080000000001</v>
      </c>
      <c r="D36" s="16">
        <v>237.99010000000001</v>
      </c>
      <c r="E36" s="16">
        <v>238.59469999999999</v>
      </c>
      <c r="F36" s="16">
        <v>241.58459999999999</v>
      </c>
      <c r="G36" s="16">
        <v>244.45160000000001</v>
      </c>
      <c r="H36" s="16">
        <v>244.66249999999999</v>
      </c>
      <c r="I36" s="16">
        <v>244.77600000000001</v>
      </c>
      <c r="J36" s="16">
        <v>243.6396</v>
      </c>
      <c r="K36" s="16">
        <v>240.8836</v>
      </c>
      <c r="L36" s="16">
        <v>237.4221</v>
      </c>
      <c r="M36" s="16">
        <v>236.0341</v>
      </c>
      <c r="N36" s="13">
        <f t="shared" si="0"/>
        <v>240.27623333333335</v>
      </c>
    </row>
    <row r="37" spans="1:16" x14ac:dyDescent="0.3">
      <c r="A37" s="7">
        <v>2013</v>
      </c>
      <c r="B37" s="16">
        <v>237.84569999999999</v>
      </c>
      <c r="C37" s="16">
        <v>238.04320000000001</v>
      </c>
      <c r="D37" s="16">
        <v>237.55609999999999</v>
      </c>
      <c r="E37" s="16">
        <v>239.68090000000001</v>
      </c>
      <c r="F37" s="16">
        <v>241.2276</v>
      </c>
      <c r="G37" s="16">
        <v>244.179</v>
      </c>
      <c r="H37" s="16">
        <v>244.62809999999999</v>
      </c>
      <c r="I37" s="16">
        <v>245.50030000000001</v>
      </c>
      <c r="J37" s="16">
        <v>243.7578</v>
      </c>
      <c r="K37" s="16">
        <v>241.17080000000001</v>
      </c>
      <c r="L37" s="16">
        <v>237.4924</v>
      </c>
      <c r="M37" s="16">
        <v>237.2312</v>
      </c>
      <c r="N37" s="13">
        <f t="shared" si="0"/>
        <v>240.69275833333333</v>
      </c>
    </row>
    <row r="38" spans="1:16" x14ac:dyDescent="0.3">
      <c r="A38" s="7">
        <v>2014</v>
      </c>
      <c r="B38" s="16">
        <v>237.6694</v>
      </c>
      <c r="C38" s="16">
        <v>238.14879999999999</v>
      </c>
      <c r="D38" s="16">
        <v>238.68979999999999</v>
      </c>
      <c r="E38" s="16">
        <v>239.2236</v>
      </c>
      <c r="F38" s="16">
        <v>241.19149999999999</v>
      </c>
      <c r="G38" s="16">
        <v>244.2088</v>
      </c>
      <c r="H38" s="16">
        <v>245.71379999999999</v>
      </c>
      <c r="I38" s="16">
        <v>245.14429999999999</v>
      </c>
      <c r="J38" s="16">
        <v>243.28630000000001</v>
      </c>
      <c r="K38" s="16">
        <v>240.97309999999999</v>
      </c>
      <c r="L38" s="16">
        <v>237.83459999999999</v>
      </c>
      <c r="M38" s="16">
        <v>236.80459999999999</v>
      </c>
      <c r="N38" s="13">
        <f t="shared" si="0"/>
        <v>240.74071666666669</v>
      </c>
    </row>
    <row r="39" spans="1:16" x14ac:dyDescent="0.3">
      <c r="A39" s="7">
        <v>2015</v>
      </c>
      <c r="B39" s="16">
        <v>238.15979999999999</v>
      </c>
      <c r="C39" s="16">
        <v>237.82830000000001</v>
      </c>
      <c r="D39" s="16">
        <v>238.2114</v>
      </c>
      <c r="E39" s="16">
        <v>239.48480000000001</v>
      </c>
      <c r="F39" s="16">
        <v>241.39420000000001</v>
      </c>
      <c r="G39" s="16">
        <v>243.9496</v>
      </c>
      <c r="H39" s="16">
        <v>245.32849999999999</v>
      </c>
      <c r="I39" s="16">
        <v>245.23660000000001</v>
      </c>
      <c r="J39" s="16">
        <v>243.55889999999999</v>
      </c>
      <c r="K39" s="16">
        <v>241.18549999999999</v>
      </c>
      <c r="L39" s="16">
        <v>238.03870000000001</v>
      </c>
      <c r="M39" s="16">
        <v>237.54300000000001</v>
      </c>
      <c r="N39" s="14">
        <f t="shared" si="0"/>
        <v>240.82660833333338</v>
      </c>
      <c r="O39" s="14">
        <f>AVERAGE(N39:N43)</f>
        <v>240.95377500000001</v>
      </c>
      <c r="P39" s="1" t="s">
        <v>30</v>
      </c>
    </row>
    <row r="40" spans="1:16" x14ac:dyDescent="0.3">
      <c r="A40" s="7">
        <v>2016</v>
      </c>
      <c r="B40" s="16">
        <v>237.7998</v>
      </c>
      <c r="C40" s="16">
        <v>239.53710000000001</v>
      </c>
      <c r="D40" s="16">
        <v>238.7045</v>
      </c>
      <c r="E40" s="16">
        <v>240.6009</v>
      </c>
      <c r="F40" s="16">
        <v>241.71889999999999</v>
      </c>
      <c r="G40" s="16">
        <v>243.46170000000001</v>
      </c>
      <c r="H40" s="16">
        <v>245.30439999999999</v>
      </c>
      <c r="I40" s="16">
        <v>245.17850000000001</v>
      </c>
      <c r="J40" s="16">
        <v>243.39529999999999</v>
      </c>
      <c r="K40" s="16">
        <v>241.31270000000001</v>
      </c>
      <c r="L40" s="16">
        <v>238.27629999999999</v>
      </c>
      <c r="M40" s="16">
        <v>237.0256</v>
      </c>
      <c r="N40" s="14">
        <f t="shared" si="0"/>
        <v>241.02630833333333</v>
      </c>
    </row>
    <row r="41" spans="1:16" x14ac:dyDescent="0.3">
      <c r="A41" s="7">
        <v>2017</v>
      </c>
      <c r="B41" s="16">
        <v>238.07990000000001</v>
      </c>
      <c r="C41" s="16">
        <v>238.50149999999999</v>
      </c>
      <c r="D41" s="16">
        <v>238.42230000000001</v>
      </c>
      <c r="E41" s="16">
        <v>240.4485</v>
      </c>
      <c r="F41" s="16">
        <v>242.1036</v>
      </c>
      <c r="G41" s="16">
        <v>243.96100000000001</v>
      </c>
      <c r="H41" s="16">
        <v>245.69880000000001</v>
      </c>
      <c r="I41" s="16">
        <v>244.91050000000001</v>
      </c>
      <c r="J41" s="16">
        <v>243.8792</v>
      </c>
      <c r="K41" s="16">
        <v>241.24529999999999</v>
      </c>
      <c r="L41" s="16">
        <v>238.19489999999999</v>
      </c>
      <c r="M41" s="16">
        <v>237.5368</v>
      </c>
      <c r="N41" s="14">
        <f t="shared" si="0"/>
        <v>241.08185833333332</v>
      </c>
    </row>
    <row r="42" spans="1:16" x14ac:dyDescent="0.3">
      <c r="A42" s="7">
        <v>2018</v>
      </c>
      <c r="B42" s="16">
        <v>237.67500000000001</v>
      </c>
      <c r="C42" s="16">
        <v>237.0033</v>
      </c>
      <c r="D42" s="16">
        <v>238.65600000000001</v>
      </c>
      <c r="E42" s="16">
        <v>239.63120000000001</v>
      </c>
      <c r="F42" s="16">
        <v>241.71209999999999</v>
      </c>
      <c r="G42" s="16">
        <v>244.3801</v>
      </c>
      <c r="H42" s="16">
        <v>245.4186</v>
      </c>
      <c r="I42" s="16">
        <v>244.79060000000001</v>
      </c>
      <c r="J42" s="16">
        <v>243.4179</v>
      </c>
      <c r="K42" s="16">
        <v>240.42750000000001</v>
      </c>
      <c r="L42" s="16">
        <v>237.83519999999999</v>
      </c>
      <c r="M42" s="16">
        <v>237.1626</v>
      </c>
      <c r="N42" s="14">
        <f t="shared" si="0"/>
        <v>240.67584166666666</v>
      </c>
    </row>
    <row r="43" spans="1:16" x14ac:dyDescent="0.3">
      <c r="A43" s="7">
        <v>2019</v>
      </c>
      <c r="B43" s="16">
        <v>237.27610000000001</v>
      </c>
      <c r="C43" s="16">
        <v>238.26920000000001</v>
      </c>
      <c r="D43" s="16">
        <v>239.03899999999999</v>
      </c>
      <c r="E43" s="16">
        <v>239.72069999999999</v>
      </c>
      <c r="F43" s="16">
        <v>241.98249999999999</v>
      </c>
      <c r="G43" s="16">
        <v>243.92349999999999</v>
      </c>
      <c r="H43" s="16">
        <v>245.79409999999999</v>
      </c>
      <c r="I43" s="16">
        <v>245.66300000000001</v>
      </c>
      <c r="J43" s="16">
        <v>244.1679</v>
      </c>
      <c r="K43" s="16">
        <v>240.97049999999999</v>
      </c>
      <c r="L43" s="16">
        <v>238.55680000000001</v>
      </c>
      <c r="M43" s="16">
        <v>238.53579999999999</v>
      </c>
      <c r="N43" s="14">
        <f t="shared" si="0"/>
        <v>241.15825833333329</v>
      </c>
    </row>
    <row r="44" spans="1:16" x14ac:dyDescent="0.3">
      <c r="A44" s="7">
        <v>2020</v>
      </c>
      <c r="B44" s="16">
        <v>237.5693</v>
      </c>
      <c r="C44" s="16">
        <v>239.024</v>
      </c>
      <c r="D44" s="16">
        <v>239.23759999999999</v>
      </c>
      <c r="E44" s="16">
        <v>240.1686</v>
      </c>
      <c r="F44" s="16">
        <v>-999.9</v>
      </c>
      <c r="G44" s="16">
        <v>-999.9</v>
      </c>
      <c r="H44" s="16">
        <v>-999.9</v>
      </c>
      <c r="I44" s="16">
        <v>-999.9</v>
      </c>
      <c r="J44" s="16">
        <v>-999.9</v>
      </c>
      <c r="K44" s="16">
        <v>-999.9</v>
      </c>
      <c r="L44" s="16">
        <v>-999.9</v>
      </c>
      <c r="M44" s="16">
        <v>-999.9</v>
      </c>
    </row>
    <row r="46" spans="1:16" ht="15.6" x14ac:dyDescent="0.3">
      <c r="M46" s="1" t="s">
        <v>31</v>
      </c>
      <c r="N46" s="15">
        <f>AVERAGE(N3:N43)</f>
        <v>239.35564532520326</v>
      </c>
    </row>
    <row r="47" spans="1:16" x14ac:dyDescent="0.3">
      <c r="A47" s="1"/>
    </row>
    <row r="48" spans="1:16" x14ac:dyDescent="0.3">
      <c r="A48" s="1"/>
    </row>
    <row r="49" spans="1:6" x14ac:dyDescent="0.3">
      <c r="A49" s="1"/>
      <c r="D49" s="27" t="s">
        <v>35</v>
      </c>
      <c r="E49" s="20" t="s">
        <v>10</v>
      </c>
      <c r="F49" s="20" t="s">
        <v>36</v>
      </c>
    </row>
    <row r="50" spans="1:6" x14ac:dyDescent="0.3">
      <c r="A50" s="1"/>
      <c r="B50" s="1" t="s">
        <v>37</v>
      </c>
      <c r="C50" s="1">
        <f>6371+12</f>
        <v>6383</v>
      </c>
      <c r="D50" s="20" t="s">
        <v>33</v>
      </c>
      <c r="E50" s="21">
        <f>M8</f>
        <v>233.23140000000001</v>
      </c>
      <c r="F50" s="22">
        <f>E50*0.512</f>
        <v>119.4144768</v>
      </c>
    </row>
    <row r="51" spans="1:6" x14ac:dyDescent="0.3">
      <c r="A51" s="1"/>
      <c r="B51" s="1" t="s">
        <v>38</v>
      </c>
      <c r="C51" s="10">
        <f>4*PI()*C50*C50*0.000001</f>
        <v>511.98772979957471</v>
      </c>
      <c r="D51" s="20" t="s">
        <v>32</v>
      </c>
      <c r="E51" s="23">
        <f>H30</f>
        <v>246.0361</v>
      </c>
      <c r="F51" s="24">
        <f>E51*0.512</f>
        <v>125.9704832</v>
      </c>
    </row>
    <row r="52" spans="1:6" x14ac:dyDescent="0.3">
      <c r="A52" s="1"/>
      <c r="D52" s="20" t="s">
        <v>34</v>
      </c>
      <c r="E52" s="25">
        <v>239.4</v>
      </c>
      <c r="F52" s="26">
        <f>E52*0.512</f>
        <v>122.5728</v>
      </c>
    </row>
    <row r="53" spans="1:6" x14ac:dyDescent="0.3">
      <c r="A53" s="1"/>
    </row>
    <row r="54" spans="1:6" x14ac:dyDescent="0.3">
      <c r="A54" s="1"/>
    </row>
    <row r="55" spans="1:6" x14ac:dyDescent="0.3">
      <c r="A55" s="1"/>
    </row>
    <row r="56" spans="1:6" x14ac:dyDescent="0.3">
      <c r="A56" s="1"/>
    </row>
    <row r="57" spans="1:6" x14ac:dyDescent="0.3">
      <c r="A57" s="1"/>
    </row>
    <row r="58" spans="1:6" x14ac:dyDescent="0.3">
      <c r="A58" s="1"/>
    </row>
    <row r="59" spans="1:6" x14ac:dyDescent="0.3">
      <c r="A59" s="1"/>
    </row>
    <row r="60" spans="1:6" x14ac:dyDescent="0.3">
      <c r="A60" s="1"/>
    </row>
    <row r="61" spans="1:6" x14ac:dyDescent="0.3">
      <c r="A61" s="1"/>
    </row>
    <row r="62" spans="1:6" x14ac:dyDescent="0.3">
      <c r="A62" s="1"/>
    </row>
    <row r="63" spans="1:6" x14ac:dyDescent="0.3">
      <c r="A63" s="1"/>
    </row>
    <row r="64" spans="1:6" x14ac:dyDescent="0.3">
      <c r="A64" s="1"/>
    </row>
    <row r="65" spans="1:1" x14ac:dyDescent="0.3">
      <c r="A65" s="1"/>
    </row>
    <row r="66" spans="1:1" x14ac:dyDescent="0.3">
      <c r="A66" s="1"/>
    </row>
    <row r="67" spans="1:1" x14ac:dyDescent="0.3">
      <c r="A67" s="1"/>
    </row>
    <row r="68" spans="1:1" x14ac:dyDescent="0.3">
      <c r="A68" s="1"/>
    </row>
    <row r="69" spans="1:1" x14ac:dyDescent="0.3">
      <c r="A69" s="1"/>
    </row>
    <row r="70" spans="1:1" x14ac:dyDescent="0.3">
      <c r="A70" s="1"/>
    </row>
    <row r="71" spans="1:1" x14ac:dyDescent="0.3">
      <c r="A71" s="1"/>
    </row>
    <row r="72" spans="1:1" x14ac:dyDescent="0.3">
      <c r="A72" s="1"/>
    </row>
    <row r="73" spans="1:1" x14ac:dyDescent="0.3">
      <c r="A73" s="1"/>
    </row>
    <row r="74" spans="1:1" x14ac:dyDescent="0.3">
      <c r="A74" s="1"/>
    </row>
    <row r="75" spans="1:1" x14ac:dyDescent="0.3">
      <c r="A75" s="1"/>
    </row>
    <row r="76" spans="1:1" x14ac:dyDescent="0.3">
      <c r="A76" s="1"/>
    </row>
    <row r="77" spans="1:1" x14ac:dyDescent="0.3">
      <c r="A77" s="1"/>
    </row>
    <row r="78" spans="1:1" x14ac:dyDescent="0.3">
      <c r="A78" s="1"/>
    </row>
    <row r="79" spans="1:1" x14ac:dyDescent="0.3">
      <c r="A79" s="1"/>
    </row>
    <row r="80" spans="1:1" x14ac:dyDescent="0.3">
      <c r="A80" s="1"/>
    </row>
    <row r="81" spans="1:1" x14ac:dyDescent="0.3">
      <c r="A81" s="1"/>
    </row>
    <row r="82" spans="1:1" x14ac:dyDescent="0.3">
      <c r="A82" s="1"/>
    </row>
    <row r="83" spans="1:1" x14ac:dyDescent="0.3">
      <c r="A83" s="1"/>
    </row>
    <row r="84" spans="1:1" x14ac:dyDescent="0.3">
      <c r="A84" s="1"/>
    </row>
    <row r="85" spans="1:1" x14ac:dyDescent="0.3">
      <c r="A85" s="1"/>
    </row>
    <row r="86" spans="1:1" x14ac:dyDescent="0.3">
      <c r="A86" s="1"/>
    </row>
    <row r="87" spans="1:1" x14ac:dyDescent="0.3">
      <c r="A87" s="1"/>
    </row>
    <row r="88" spans="1:1" x14ac:dyDescent="0.3">
      <c r="A88" s="1"/>
    </row>
    <row r="89" spans="1:1" x14ac:dyDescent="0.3">
      <c r="A89" s="1"/>
    </row>
    <row r="90" spans="1:1" x14ac:dyDescent="0.3">
      <c r="A90" s="1"/>
    </row>
    <row r="91" spans="1:1" x14ac:dyDescent="0.3">
      <c r="A91" s="1"/>
    </row>
    <row r="92" spans="1:1" x14ac:dyDescent="0.3">
      <c r="A92" s="1"/>
    </row>
    <row r="93" spans="1:1" x14ac:dyDescent="0.3">
      <c r="A93" s="1"/>
    </row>
    <row r="94" spans="1:1" x14ac:dyDescent="0.3">
      <c r="A94" s="1"/>
    </row>
    <row r="95" spans="1:1" x14ac:dyDescent="0.3">
      <c r="A95" s="1"/>
    </row>
    <row r="96" spans="1:1" x14ac:dyDescent="0.3">
      <c r="A96" s="1"/>
    </row>
    <row r="97" spans="1:1" x14ac:dyDescent="0.3">
      <c r="A97" s="1"/>
    </row>
    <row r="98" spans="1:1" x14ac:dyDescent="0.3">
      <c r="A98" s="1"/>
    </row>
    <row r="99" spans="1:1" x14ac:dyDescent="0.3">
      <c r="A99" s="1"/>
    </row>
    <row r="100" spans="1:1" x14ac:dyDescent="0.3">
      <c r="A100" s="1"/>
    </row>
    <row r="101" spans="1:1" x14ac:dyDescent="0.3">
      <c r="A101" s="1"/>
    </row>
    <row r="102" spans="1:1" x14ac:dyDescent="0.3">
      <c r="A102" s="1"/>
    </row>
    <row r="103" spans="1:1" x14ac:dyDescent="0.3">
      <c r="A103" s="1"/>
    </row>
    <row r="104" spans="1:1" x14ac:dyDescent="0.3">
      <c r="A104" s="1"/>
    </row>
    <row r="105" spans="1:1" x14ac:dyDescent="0.3">
      <c r="A105" s="1"/>
    </row>
    <row r="106" spans="1:1" x14ac:dyDescent="0.3">
      <c r="A106" s="1"/>
    </row>
    <row r="107" spans="1:1" x14ac:dyDescent="0.3">
      <c r="A107" s="1"/>
    </row>
    <row r="108" spans="1:1" x14ac:dyDescent="0.3">
      <c r="A108" s="1"/>
    </row>
    <row r="109" spans="1:1" x14ac:dyDescent="0.3">
      <c r="A109" s="1"/>
    </row>
    <row r="110" spans="1:1" x14ac:dyDescent="0.3">
      <c r="A110" s="1"/>
    </row>
    <row r="111" spans="1:1" x14ac:dyDescent="0.3">
      <c r="A111" s="1"/>
    </row>
    <row r="112" spans="1:1" x14ac:dyDescent="0.3">
      <c r="A112" s="1"/>
    </row>
    <row r="113" spans="1:1" x14ac:dyDescent="0.3">
      <c r="A113" s="1"/>
    </row>
    <row r="114" spans="1:1" x14ac:dyDescent="0.3">
      <c r="A114" s="1"/>
    </row>
    <row r="115" spans="1:1" x14ac:dyDescent="0.3">
      <c r="A115" s="1"/>
    </row>
    <row r="116" spans="1:1" x14ac:dyDescent="0.3">
      <c r="A116" s="1"/>
    </row>
    <row r="117" spans="1:1" x14ac:dyDescent="0.3">
      <c r="A117" s="1"/>
    </row>
    <row r="118" spans="1:1" x14ac:dyDescent="0.3">
      <c r="A118" s="1"/>
    </row>
    <row r="119" spans="1:1" x14ac:dyDescent="0.3">
      <c r="A119" s="1"/>
    </row>
    <row r="120" spans="1:1" x14ac:dyDescent="0.3">
      <c r="A120" s="1"/>
    </row>
    <row r="121" spans="1:1" x14ac:dyDescent="0.3">
      <c r="A121" s="1"/>
    </row>
    <row r="122" spans="1:1" x14ac:dyDescent="0.3">
      <c r="A122" s="1"/>
    </row>
    <row r="123" spans="1:1" x14ac:dyDescent="0.3">
      <c r="A123" s="1"/>
    </row>
    <row r="124" spans="1:1" x14ac:dyDescent="0.3">
      <c r="A124" s="1"/>
    </row>
    <row r="125" spans="1:1" x14ac:dyDescent="0.3">
      <c r="A125" s="1"/>
    </row>
    <row r="126" spans="1:1" x14ac:dyDescent="0.3">
      <c r="A126" s="1"/>
    </row>
    <row r="127" spans="1:1" x14ac:dyDescent="0.3">
      <c r="A127" s="1"/>
    </row>
    <row r="128" spans="1:1" x14ac:dyDescent="0.3">
      <c r="A128" s="1"/>
    </row>
    <row r="129" spans="1:1" x14ac:dyDescent="0.3">
      <c r="A129" s="1"/>
    </row>
    <row r="130" spans="1:1" x14ac:dyDescent="0.3">
      <c r="A130" s="1"/>
    </row>
    <row r="131" spans="1:1" x14ac:dyDescent="0.3">
      <c r="A131" s="1"/>
    </row>
    <row r="132" spans="1:1" x14ac:dyDescent="0.3">
      <c r="A132" s="1"/>
    </row>
    <row r="133" spans="1:1" x14ac:dyDescent="0.3">
      <c r="A133" s="1"/>
    </row>
    <row r="134" spans="1:1" x14ac:dyDescent="0.3">
      <c r="A134" s="1"/>
    </row>
    <row r="135" spans="1:1" x14ac:dyDescent="0.3">
      <c r="A135" s="1"/>
    </row>
    <row r="136" spans="1:1" x14ac:dyDescent="0.3">
      <c r="A136" s="1"/>
    </row>
    <row r="137" spans="1:1" x14ac:dyDescent="0.3">
      <c r="A137" s="1"/>
    </row>
    <row r="138" spans="1:1" x14ac:dyDescent="0.3">
      <c r="A138" s="1"/>
    </row>
    <row r="139" spans="1:1" x14ac:dyDescent="0.3">
      <c r="A139" s="1"/>
    </row>
    <row r="140" spans="1:1" x14ac:dyDescent="0.3">
      <c r="A140" s="1"/>
    </row>
    <row r="141" spans="1:1" x14ac:dyDescent="0.3">
      <c r="A141" s="1"/>
    </row>
    <row r="142" spans="1:1" x14ac:dyDescent="0.3">
      <c r="A142" s="1"/>
    </row>
    <row r="143" spans="1:1" x14ac:dyDescent="0.3">
      <c r="A143" s="1"/>
    </row>
    <row r="144" spans="1:1" x14ac:dyDescent="0.3">
      <c r="A144" s="1"/>
    </row>
    <row r="145" spans="1:1" x14ac:dyDescent="0.3">
      <c r="A145" s="1"/>
    </row>
    <row r="146" spans="1:1" x14ac:dyDescent="0.3">
      <c r="A146" s="1"/>
    </row>
    <row r="147" spans="1:1" x14ac:dyDescent="0.3">
      <c r="A147" s="1"/>
    </row>
    <row r="148" spans="1:1" x14ac:dyDescent="0.3">
      <c r="A148" s="1"/>
    </row>
    <row r="149" spans="1:1" x14ac:dyDescent="0.3">
      <c r="A149" s="1"/>
    </row>
    <row r="150" spans="1:1" x14ac:dyDescent="0.3">
      <c r="A150" s="1"/>
    </row>
    <row r="151" spans="1:1" x14ac:dyDescent="0.3">
      <c r="A151" s="1"/>
    </row>
    <row r="152" spans="1:1" x14ac:dyDescent="0.3">
      <c r="A152" s="1"/>
    </row>
    <row r="153" spans="1:1" x14ac:dyDescent="0.3">
      <c r="A153" s="1"/>
    </row>
    <row r="154" spans="1:1" x14ac:dyDescent="0.3">
      <c r="A154" s="1"/>
    </row>
    <row r="155" spans="1:1" x14ac:dyDescent="0.3">
      <c r="A155" s="1"/>
    </row>
    <row r="156" spans="1:1" x14ac:dyDescent="0.3">
      <c r="A156" s="1"/>
    </row>
    <row r="157" spans="1:1" x14ac:dyDescent="0.3">
      <c r="A157" s="1"/>
    </row>
    <row r="158" spans="1:1" x14ac:dyDescent="0.3">
      <c r="A158" s="1"/>
    </row>
    <row r="159" spans="1:1" x14ac:dyDescent="0.3">
      <c r="A159" s="1"/>
    </row>
    <row r="160" spans="1:1" x14ac:dyDescent="0.3">
      <c r="A160" s="1"/>
    </row>
    <row r="161" spans="1:1" x14ac:dyDescent="0.3">
      <c r="A161" s="1"/>
    </row>
    <row r="162" spans="1:1" x14ac:dyDescent="0.3">
      <c r="A162" s="1"/>
    </row>
    <row r="163" spans="1:1" x14ac:dyDescent="0.3">
      <c r="A163" s="1"/>
    </row>
    <row r="164" spans="1:1" x14ac:dyDescent="0.3">
      <c r="A164" s="1"/>
    </row>
    <row r="165" spans="1:1" x14ac:dyDescent="0.3">
      <c r="A165" s="1"/>
    </row>
    <row r="166" spans="1:1" x14ac:dyDescent="0.3">
      <c r="A166" s="1"/>
    </row>
    <row r="167" spans="1:1" x14ac:dyDescent="0.3">
      <c r="A167" s="1"/>
    </row>
    <row r="168" spans="1:1" x14ac:dyDescent="0.3">
      <c r="A168" s="1"/>
    </row>
    <row r="169" spans="1:1" x14ac:dyDescent="0.3">
      <c r="A169" s="1"/>
    </row>
    <row r="170" spans="1:1" x14ac:dyDescent="0.3">
      <c r="A170" s="1"/>
    </row>
    <row r="171" spans="1:1" x14ac:dyDescent="0.3">
      <c r="A171" s="1"/>
    </row>
    <row r="172" spans="1:1" x14ac:dyDescent="0.3">
      <c r="A172" s="1"/>
    </row>
    <row r="173" spans="1:1" x14ac:dyDescent="0.3">
      <c r="A173" s="1"/>
    </row>
    <row r="174" spans="1:1" x14ac:dyDescent="0.3">
      <c r="A174" s="1"/>
    </row>
    <row r="175" spans="1:1" x14ac:dyDescent="0.3">
      <c r="A175" s="1"/>
    </row>
    <row r="176" spans="1:1" x14ac:dyDescent="0.3">
      <c r="A176" s="1"/>
    </row>
    <row r="177" spans="1:1" x14ac:dyDescent="0.3">
      <c r="A177" s="1"/>
    </row>
    <row r="178" spans="1:1" x14ac:dyDescent="0.3">
      <c r="A178" s="1"/>
    </row>
    <row r="179" spans="1:1" x14ac:dyDescent="0.3">
      <c r="A179" s="1"/>
    </row>
    <row r="180" spans="1:1" x14ac:dyDescent="0.3">
      <c r="A180" s="1"/>
    </row>
    <row r="181" spans="1:1" x14ac:dyDescent="0.3">
      <c r="A181" s="1"/>
    </row>
    <row r="182" spans="1:1" x14ac:dyDescent="0.3">
      <c r="A182" s="1"/>
    </row>
    <row r="183" spans="1:1" x14ac:dyDescent="0.3">
      <c r="A183" s="1"/>
    </row>
    <row r="184" spans="1:1" x14ac:dyDescent="0.3">
      <c r="A184" s="1"/>
    </row>
    <row r="185" spans="1:1" x14ac:dyDescent="0.3">
      <c r="A185" s="1"/>
    </row>
    <row r="186" spans="1:1" x14ac:dyDescent="0.3">
      <c r="A186" s="1"/>
    </row>
    <row r="187" spans="1:1" x14ac:dyDescent="0.3">
      <c r="A187" s="1"/>
    </row>
    <row r="188" spans="1:1" x14ac:dyDescent="0.3">
      <c r="A188" s="1"/>
    </row>
    <row r="189" spans="1:1" x14ac:dyDescent="0.3">
      <c r="A189" s="1"/>
    </row>
    <row r="190" spans="1:1" x14ac:dyDescent="0.3">
      <c r="A190" s="1"/>
    </row>
    <row r="191" spans="1:1" x14ac:dyDescent="0.3">
      <c r="A191" s="1"/>
    </row>
    <row r="192" spans="1:1" x14ac:dyDescent="0.3">
      <c r="A192" s="1"/>
    </row>
    <row r="193" spans="1:1" x14ac:dyDescent="0.3">
      <c r="A193" s="1"/>
    </row>
    <row r="194" spans="1:1" x14ac:dyDescent="0.3">
      <c r="A194" s="1"/>
    </row>
    <row r="195" spans="1:1" x14ac:dyDescent="0.3">
      <c r="A195" s="1"/>
    </row>
    <row r="196" spans="1:1" x14ac:dyDescent="0.3">
      <c r="A196" s="1"/>
    </row>
    <row r="197" spans="1:1" x14ac:dyDescent="0.3">
      <c r="A197" s="1"/>
    </row>
    <row r="198" spans="1:1" x14ac:dyDescent="0.3">
      <c r="A198" s="1"/>
    </row>
    <row r="199" spans="1:1" x14ac:dyDescent="0.3">
      <c r="A199" s="1"/>
    </row>
    <row r="200" spans="1:1" x14ac:dyDescent="0.3">
      <c r="A200" s="1"/>
    </row>
    <row r="201" spans="1:1" x14ac:dyDescent="0.3">
      <c r="A201" s="1"/>
    </row>
    <row r="202" spans="1:1" x14ac:dyDescent="0.3">
      <c r="A202" s="1"/>
    </row>
    <row r="203" spans="1:1" x14ac:dyDescent="0.3">
      <c r="A203" s="1"/>
    </row>
    <row r="204" spans="1:1" x14ac:dyDescent="0.3">
      <c r="A204" s="1"/>
    </row>
    <row r="205" spans="1:1" x14ac:dyDescent="0.3">
      <c r="A205" s="1"/>
    </row>
    <row r="206" spans="1:1" x14ac:dyDescent="0.3">
      <c r="A206" s="1"/>
    </row>
    <row r="207" spans="1:1" x14ac:dyDescent="0.3">
      <c r="A207" s="1"/>
    </row>
    <row r="208" spans="1:1" x14ac:dyDescent="0.3">
      <c r="A208" s="1"/>
    </row>
    <row r="209" spans="1:1" x14ac:dyDescent="0.3">
      <c r="A209" s="1"/>
    </row>
    <row r="210" spans="1:1" x14ac:dyDescent="0.3">
      <c r="A210" s="1"/>
    </row>
    <row r="211" spans="1:1" x14ac:dyDescent="0.3">
      <c r="A211" s="1"/>
    </row>
    <row r="212" spans="1:1" x14ac:dyDescent="0.3">
      <c r="A212" s="1"/>
    </row>
    <row r="213" spans="1:1" x14ac:dyDescent="0.3">
      <c r="A213" s="1"/>
    </row>
    <row r="214" spans="1:1" x14ac:dyDescent="0.3">
      <c r="A214" s="1"/>
    </row>
    <row r="215" spans="1:1" x14ac:dyDescent="0.3">
      <c r="A215" s="1"/>
    </row>
    <row r="216" spans="1:1" x14ac:dyDescent="0.3">
      <c r="A216" s="1"/>
    </row>
    <row r="217" spans="1:1" x14ac:dyDescent="0.3">
      <c r="A217" s="1"/>
    </row>
    <row r="218" spans="1:1" x14ac:dyDescent="0.3">
      <c r="A218" s="1"/>
    </row>
    <row r="219" spans="1:1" x14ac:dyDescent="0.3">
      <c r="A219" s="1"/>
    </row>
    <row r="220" spans="1:1" x14ac:dyDescent="0.3">
      <c r="A220" s="1"/>
    </row>
    <row r="221" spans="1:1" x14ac:dyDescent="0.3">
      <c r="A221" s="1"/>
    </row>
    <row r="222" spans="1:1" x14ac:dyDescent="0.3">
      <c r="A222" s="1"/>
    </row>
    <row r="223" spans="1:1" x14ac:dyDescent="0.3">
      <c r="A223" s="1"/>
    </row>
    <row r="224" spans="1:1" x14ac:dyDescent="0.3">
      <c r="A224" s="1"/>
    </row>
    <row r="225" spans="1:1" x14ac:dyDescent="0.3">
      <c r="A225" s="1"/>
    </row>
    <row r="226" spans="1:1" x14ac:dyDescent="0.3">
      <c r="A226" s="1"/>
    </row>
    <row r="227" spans="1:1" x14ac:dyDescent="0.3">
      <c r="A227" s="1"/>
    </row>
    <row r="228" spans="1:1" x14ac:dyDescent="0.3">
      <c r="A228" s="1"/>
    </row>
    <row r="229" spans="1:1" x14ac:dyDescent="0.3">
      <c r="A229" s="1"/>
    </row>
    <row r="230" spans="1:1" x14ac:dyDescent="0.3">
      <c r="A230" s="1"/>
    </row>
    <row r="231" spans="1:1" x14ac:dyDescent="0.3">
      <c r="A231" s="1"/>
    </row>
    <row r="232" spans="1:1" x14ac:dyDescent="0.3">
      <c r="A232" s="1"/>
    </row>
    <row r="233" spans="1:1" x14ac:dyDescent="0.3">
      <c r="A233" s="1"/>
    </row>
    <row r="234" spans="1:1" x14ac:dyDescent="0.3">
      <c r="A234" s="1"/>
    </row>
    <row r="235" spans="1:1" x14ac:dyDescent="0.3">
      <c r="A235" s="1"/>
    </row>
    <row r="236" spans="1:1" x14ac:dyDescent="0.3">
      <c r="A236" s="1"/>
    </row>
    <row r="237" spans="1:1" x14ac:dyDescent="0.3">
      <c r="A237" s="1"/>
    </row>
    <row r="238" spans="1:1" x14ac:dyDescent="0.3">
      <c r="A238" s="1"/>
    </row>
    <row r="239" spans="1:1" x14ac:dyDescent="0.3">
      <c r="A239" s="1"/>
    </row>
    <row r="240" spans="1:1" x14ac:dyDescent="0.3">
      <c r="A240" s="1"/>
    </row>
    <row r="241" spans="1:1" x14ac:dyDescent="0.3">
      <c r="A241" s="1"/>
    </row>
    <row r="242" spans="1:1" x14ac:dyDescent="0.3">
      <c r="A242" s="1"/>
    </row>
    <row r="243" spans="1:1" x14ac:dyDescent="0.3">
      <c r="A243" s="1"/>
    </row>
    <row r="244" spans="1:1" x14ac:dyDescent="0.3">
      <c r="A244" s="1"/>
    </row>
    <row r="245" spans="1:1" x14ac:dyDescent="0.3">
      <c r="A245" s="1"/>
    </row>
    <row r="246" spans="1:1" x14ac:dyDescent="0.3">
      <c r="A246" s="1"/>
    </row>
    <row r="247" spans="1:1" x14ac:dyDescent="0.3">
      <c r="A247" s="1"/>
    </row>
    <row r="248" spans="1:1" x14ac:dyDescent="0.3">
      <c r="A248" s="1"/>
    </row>
    <row r="249" spans="1:1" x14ac:dyDescent="0.3">
      <c r="A249" s="1"/>
    </row>
    <row r="250" spans="1:1" x14ac:dyDescent="0.3">
      <c r="A250" s="1"/>
    </row>
    <row r="251" spans="1:1" x14ac:dyDescent="0.3">
      <c r="A251" s="1"/>
    </row>
    <row r="252" spans="1:1" x14ac:dyDescent="0.3">
      <c r="A252" s="1"/>
    </row>
    <row r="253" spans="1:1" x14ac:dyDescent="0.3">
      <c r="A253" s="1"/>
    </row>
    <row r="254" spans="1:1" x14ac:dyDescent="0.3">
      <c r="A254" s="1"/>
    </row>
    <row r="255" spans="1:1" x14ac:dyDescent="0.3">
      <c r="A255" s="1"/>
    </row>
    <row r="256" spans="1:1" x14ac:dyDescent="0.3">
      <c r="A256" s="1"/>
    </row>
    <row r="257" spans="1:1" x14ac:dyDescent="0.3">
      <c r="A257" s="1"/>
    </row>
    <row r="258" spans="1:1" x14ac:dyDescent="0.3">
      <c r="A258" s="1"/>
    </row>
    <row r="259" spans="1:1" x14ac:dyDescent="0.3">
      <c r="A259" s="1"/>
    </row>
    <row r="260" spans="1:1" x14ac:dyDescent="0.3">
      <c r="A260" s="1"/>
    </row>
    <row r="261" spans="1:1" x14ac:dyDescent="0.3">
      <c r="A261" s="1"/>
    </row>
    <row r="262" spans="1:1" x14ac:dyDescent="0.3">
      <c r="A262" s="1"/>
    </row>
    <row r="263" spans="1:1" x14ac:dyDescent="0.3">
      <c r="A263" s="1"/>
    </row>
    <row r="264" spans="1:1" x14ac:dyDescent="0.3">
      <c r="A264" s="1"/>
    </row>
    <row r="265" spans="1:1" x14ac:dyDescent="0.3">
      <c r="A265" s="1"/>
    </row>
    <row r="266" spans="1:1" x14ac:dyDescent="0.3">
      <c r="A266" s="1"/>
    </row>
    <row r="267" spans="1:1" x14ac:dyDescent="0.3">
      <c r="A267" s="1"/>
    </row>
    <row r="268" spans="1:1" x14ac:dyDescent="0.3">
      <c r="A268" s="1"/>
    </row>
    <row r="269" spans="1:1" x14ac:dyDescent="0.3">
      <c r="A269" s="1"/>
    </row>
    <row r="270" spans="1:1" x14ac:dyDescent="0.3">
      <c r="A270" s="1"/>
    </row>
    <row r="271" spans="1:1" x14ac:dyDescent="0.3">
      <c r="A271" s="1"/>
    </row>
    <row r="272" spans="1:1" x14ac:dyDescent="0.3">
      <c r="A272" s="1"/>
    </row>
    <row r="273" spans="1:1" x14ac:dyDescent="0.3">
      <c r="A273" s="1"/>
    </row>
    <row r="274" spans="1:1" x14ac:dyDescent="0.3">
      <c r="A274" s="1"/>
    </row>
    <row r="275" spans="1:1" x14ac:dyDescent="0.3">
      <c r="A275" s="1"/>
    </row>
    <row r="276" spans="1:1" x14ac:dyDescent="0.3">
      <c r="A276" s="1"/>
    </row>
    <row r="277" spans="1:1" x14ac:dyDescent="0.3">
      <c r="A277" s="1"/>
    </row>
    <row r="278" spans="1:1" x14ac:dyDescent="0.3">
      <c r="A278" s="1"/>
    </row>
    <row r="279" spans="1:1" x14ac:dyDescent="0.3">
      <c r="A279" s="1"/>
    </row>
    <row r="280" spans="1:1" x14ac:dyDescent="0.3">
      <c r="A280" s="1"/>
    </row>
    <row r="281" spans="1:1" x14ac:dyDescent="0.3">
      <c r="A281" s="1"/>
    </row>
    <row r="282" spans="1:1" x14ac:dyDescent="0.3">
      <c r="A282" s="1"/>
    </row>
    <row r="283" spans="1:1" x14ac:dyDescent="0.3">
      <c r="A283" s="1"/>
    </row>
    <row r="284" spans="1:1" x14ac:dyDescent="0.3">
      <c r="A284" s="1"/>
    </row>
    <row r="285" spans="1:1" x14ac:dyDescent="0.3">
      <c r="A285" s="1"/>
    </row>
    <row r="286" spans="1:1" x14ac:dyDescent="0.3">
      <c r="A286" s="1"/>
    </row>
    <row r="287" spans="1:1" x14ac:dyDescent="0.3">
      <c r="A287" s="1"/>
    </row>
    <row r="288" spans="1:1" x14ac:dyDescent="0.3">
      <c r="A288" s="1"/>
    </row>
    <row r="289" spans="1:1" x14ac:dyDescent="0.3">
      <c r="A289" s="1"/>
    </row>
    <row r="290" spans="1:1" x14ac:dyDescent="0.3">
      <c r="A290" s="1"/>
    </row>
    <row r="291" spans="1:1" x14ac:dyDescent="0.3">
      <c r="A291" s="1"/>
    </row>
    <row r="292" spans="1:1" x14ac:dyDescent="0.3">
      <c r="A292" s="1"/>
    </row>
    <row r="293" spans="1:1" x14ac:dyDescent="0.3">
      <c r="A293" s="1"/>
    </row>
    <row r="294" spans="1:1" x14ac:dyDescent="0.3">
      <c r="A294" s="1"/>
    </row>
    <row r="295" spans="1:1" x14ac:dyDescent="0.3">
      <c r="A295" s="1"/>
    </row>
    <row r="296" spans="1:1" x14ac:dyDescent="0.3">
      <c r="A296" s="1"/>
    </row>
    <row r="297" spans="1:1" x14ac:dyDescent="0.3">
      <c r="A297" s="1"/>
    </row>
    <row r="298" spans="1:1" x14ac:dyDescent="0.3">
      <c r="A298" s="1"/>
    </row>
    <row r="299" spans="1:1" x14ac:dyDescent="0.3">
      <c r="A299" s="1"/>
    </row>
    <row r="300" spans="1:1" x14ac:dyDescent="0.3">
      <c r="A300" s="1"/>
    </row>
    <row r="301" spans="1:1" x14ac:dyDescent="0.3">
      <c r="A301" s="1"/>
    </row>
    <row r="302" spans="1:1" x14ac:dyDescent="0.3">
      <c r="A302" s="1"/>
    </row>
    <row r="303" spans="1:1" x14ac:dyDescent="0.3">
      <c r="A303" s="1"/>
    </row>
    <row r="304" spans="1:1" x14ac:dyDescent="0.3">
      <c r="A304" s="1"/>
    </row>
    <row r="305" spans="1:1" x14ac:dyDescent="0.3">
      <c r="A305" s="1"/>
    </row>
    <row r="306" spans="1:1" x14ac:dyDescent="0.3">
      <c r="A306" s="1"/>
    </row>
    <row r="307" spans="1:1" x14ac:dyDescent="0.3">
      <c r="A307" s="1"/>
    </row>
    <row r="308" spans="1:1" x14ac:dyDescent="0.3">
      <c r="A308" s="1"/>
    </row>
    <row r="309" spans="1:1" x14ac:dyDescent="0.3">
      <c r="A309" s="1"/>
    </row>
    <row r="310" spans="1:1" x14ac:dyDescent="0.3">
      <c r="A310" s="1"/>
    </row>
    <row r="311" spans="1:1" x14ac:dyDescent="0.3">
      <c r="A311" s="1"/>
    </row>
    <row r="312" spans="1:1" x14ac:dyDescent="0.3">
      <c r="A312" s="1"/>
    </row>
    <row r="313" spans="1:1" x14ac:dyDescent="0.3">
      <c r="A313" s="1"/>
    </row>
    <row r="314" spans="1:1" x14ac:dyDescent="0.3">
      <c r="A314" s="1"/>
    </row>
    <row r="315" spans="1:1" x14ac:dyDescent="0.3">
      <c r="A315" s="1"/>
    </row>
    <row r="316" spans="1:1" x14ac:dyDescent="0.3">
      <c r="A316" s="1"/>
    </row>
    <row r="317" spans="1:1" x14ac:dyDescent="0.3">
      <c r="A317" s="1"/>
    </row>
    <row r="318" spans="1:1" x14ac:dyDescent="0.3">
      <c r="A318" s="1"/>
    </row>
    <row r="319" spans="1:1" x14ac:dyDescent="0.3">
      <c r="A319" s="1"/>
    </row>
    <row r="320" spans="1:1" x14ac:dyDescent="0.3">
      <c r="A320" s="1"/>
    </row>
    <row r="321" spans="1:1" x14ac:dyDescent="0.3">
      <c r="A321" s="1"/>
    </row>
    <row r="322" spans="1:1" x14ac:dyDescent="0.3">
      <c r="A322" s="1"/>
    </row>
    <row r="323" spans="1:1" x14ac:dyDescent="0.3">
      <c r="A323" s="1"/>
    </row>
    <row r="324" spans="1:1" x14ac:dyDescent="0.3">
      <c r="A324" s="1"/>
    </row>
    <row r="325" spans="1:1" x14ac:dyDescent="0.3">
      <c r="A325" s="1"/>
    </row>
    <row r="326" spans="1:1" x14ac:dyDescent="0.3">
      <c r="A326" s="1"/>
    </row>
    <row r="327" spans="1:1" x14ac:dyDescent="0.3">
      <c r="A327" s="1"/>
    </row>
    <row r="328" spans="1:1" x14ac:dyDescent="0.3">
      <c r="A328" s="1"/>
    </row>
    <row r="329" spans="1:1" x14ac:dyDescent="0.3">
      <c r="A329" s="1"/>
    </row>
    <row r="330" spans="1:1" x14ac:dyDescent="0.3">
      <c r="A330" s="1"/>
    </row>
    <row r="331" spans="1:1" x14ac:dyDescent="0.3">
      <c r="A331" s="1"/>
    </row>
    <row r="332" spans="1:1" x14ac:dyDescent="0.3">
      <c r="A332" s="1"/>
    </row>
    <row r="333" spans="1:1" x14ac:dyDescent="0.3">
      <c r="A333" s="1"/>
    </row>
    <row r="334" spans="1:1" x14ac:dyDescent="0.3">
      <c r="A334" s="1"/>
    </row>
    <row r="335" spans="1:1" x14ac:dyDescent="0.3">
      <c r="A335" s="1"/>
    </row>
    <row r="336" spans="1:1" x14ac:dyDescent="0.3">
      <c r="A336" s="1"/>
    </row>
    <row r="337" spans="1:1" x14ac:dyDescent="0.3">
      <c r="A337" s="1"/>
    </row>
    <row r="338" spans="1:1" x14ac:dyDescent="0.3">
      <c r="A338" s="1"/>
    </row>
    <row r="339" spans="1:1" x14ac:dyDescent="0.3">
      <c r="A339" s="1"/>
    </row>
    <row r="340" spans="1:1" x14ac:dyDescent="0.3">
      <c r="A340" s="1"/>
    </row>
    <row r="341" spans="1:1" x14ac:dyDescent="0.3">
      <c r="A341" s="1"/>
    </row>
    <row r="342" spans="1:1" x14ac:dyDescent="0.3">
      <c r="A342" s="1"/>
    </row>
    <row r="343" spans="1:1" x14ac:dyDescent="0.3">
      <c r="A343" s="1"/>
    </row>
    <row r="344" spans="1:1" x14ac:dyDescent="0.3">
      <c r="A344" s="1"/>
    </row>
    <row r="345" spans="1:1" x14ac:dyDescent="0.3">
      <c r="A345" s="1"/>
    </row>
    <row r="346" spans="1:1" x14ac:dyDescent="0.3">
      <c r="A346" s="1"/>
    </row>
    <row r="347" spans="1:1" x14ac:dyDescent="0.3">
      <c r="A347" s="1"/>
    </row>
    <row r="348" spans="1:1" x14ac:dyDescent="0.3">
      <c r="A348" s="1"/>
    </row>
    <row r="349" spans="1:1" x14ac:dyDescent="0.3">
      <c r="A349" s="1"/>
    </row>
    <row r="350" spans="1:1" x14ac:dyDescent="0.3">
      <c r="A350" s="1"/>
    </row>
    <row r="351" spans="1:1" x14ac:dyDescent="0.3">
      <c r="A351" s="1"/>
    </row>
    <row r="352" spans="1:1" x14ac:dyDescent="0.3">
      <c r="A352" s="1"/>
    </row>
    <row r="353" spans="1:1" x14ac:dyDescent="0.3">
      <c r="A353" s="1"/>
    </row>
    <row r="354" spans="1:1" x14ac:dyDescent="0.3">
      <c r="A354" s="1"/>
    </row>
    <row r="355" spans="1:1" x14ac:dyDescent="0.3">
      <c r="A355" s="1"/>
    </row>
    <row r="356" spans="1:1" x14ac:dyDescent="0.3">
      <c r="A356" s="1"/>
    </row>
    <row r="357" spans="1:1" x14ac:dyDescent="0.3">
      <c r="A357" s="1"/>
    </row>
    <row r="358" spans="1:1" x14ac:dyDescent="0.3">
      <c r="A358" s="1"/>
    </row>
    <row r="359" spans="1:1" x14ac:dyDescent="0.3">
      <c r="A359" s="1"/>
    </row>
    <row r="360" spans="1:1" x14ac:dyDescent="0.3">
      <c r="A360" s="1"/>
    </row>
    <row r="361" spans="1:1" x14ac:dyDescent="0.3">
      <c r="A361" s="1"/>
    </row>
    <row r="362" spans="1:1" x14ac:dyDescent="0.3">
      <c r="A362" s="1"/>
    </row>
    <row r="363" spans="1:1" x14ac:dyDescent="0.3">
      <c r="A363" s="1"/>
    </row>
    <row r="364" spans="1:1" x14ac:dyDescent="0.3">
      <c r="A364" s="1"/>
    </row>
    <row r="365" spans="1:1" x14ac:dyDescent="0.3">
      <c r="A365" s="1"/>
    </row>
    <row r="366" spans="1:1" x14ac:dyDescent="0.3">
      <c r="A366" s="1"/>
    </row>
    <row r="367" spans="1:1" x14ac:dyDescent="0.3">
      <c r="A367" s="1"/>
    </row>
    <row r="368" spans="1:1" x14ac:dyDescent="0.3">
      <c r="A368" s="1"/>
    </row>
    <row r="369" spans="1:1" x14ac:dyDescent="0.3">
      <c r="A369" s="1"/>
    </row>
    <row r="370" spans="1:1" x14ac:dyDescent="0.3">
      <c r="A370" s="1"/>
    </row>
    <row r="371" spans="1:1" x14ac:dyDescent="0.3">
      <c r="A371" s="1"/>
    </row>
    <row r="372" spans="1:1" x14ac:dyDescent="0.3">
      <c r="A372" s="1"/>
    </row>
    <row r="373" spans="1:1" x14ac:dyDescent="0.3">
      <c r="A373" s="1"/>
    </row>
    <row r="374" spans="1:1" x14ac:dyDescent="0.3">
      <c r="A374" s="1"/>
    </row>
    <row r="375" spans="1:1" x14ac:dyDescent="0.3">
      <c r="A375" s="1"/>
    </row>
    <row r="376" spans="1:1" x14ac:dyDescent="0.3">
      <c r="A376" s="1"/>
    </row>
    <row r="377" spans="1:1" x14ac:dyDescent="0.3">
      <c r="A377" s="1"/>
    </row>
    <row r="378" spans="1:1" x14ac:dyDescent="0.3">
      <c r="A378" s="1"/>
    </row>
    <row r="379" spans="1:1" x14ac:dyDescent="0.3">
      <c r="A379" s="1"/>
    </row>
    <row r="380" spans="1:1" x14ac:dyDescent="0.3">
      <c r="A380" s="1"/>
    </row>
    <row r="381" spans="1:1" x14ac:dyDescent="0.3">
      <c r="A381" s="1"/>
    </row>
    <row r="382" spans="1:1" x14ac:dyDescent="0.3">
      <c r="A382" s="1"/>
    </row>
    <row r="383" spans="1:1" x14ac:dyDescent="0.3">
      <c r="A383" s="1"/>
    </row>
    <row r="384" spans="1:1" x14ac:dyDescent="0.3">
      <c r="A384" s="1"/>
    </row>
    <row r="385" spans="1:1" x14ac:dyDescent="0.3">
      <c r="A385" s="1"/>
    </row>
    <row r="386" spans="1:1" x14ac:dyDescent="0.3">
      <c r="A386" s="1"/>
    </row>
    <row r="387" spans="1:1" x14ac:dyDescent="0.3">
      <c r="A387" s="1"/>
    </row>
    <row r="388" spans="1:1" x14ac:dyDescent="0.3">
      <c r="A388" s="1"/>
    </row>
    <row r="389" spans="1:1" x14ac:dyDescent="0.3">
      <c r="A389" s="1"/>
    </row>
    <row r="390" spans="1:1" x14ac:dyDescent="0.3">
      <c r="A390" s="1"/>
    </row>
    <row r="391" spans="1:1" x14ac:dyDescent="0.3">
      <c r="A391" s="1"/>
    </row>
    <row r="392" spans="1:1" x14ac:dyDescent="0.3">
      <c r="A392" s="1"/>
    </row>
    <row r="393" spans="1:1" x14ac:dyDescent="0.3">
      <c r="A393" s="1"/>
    </row>
    <row r="394" spans="1:1" x14ac:dyDescent="0.3">
      <c r="A394" s="1"/>
    </row>
    <row r="395" spans="1:1" x14ac:dyDescent="0.3">
      <c r="A395" s="1"/>
    </row>
    <row r="396" spans="1:1" x14ac:dyDescent="0.3">
      <c r="A396" s="1"/>
    </row>
    <row r="397" spans="1:1" x14ac:dyDescent="0.3">
      <c r="A397" s="1"/>
    </row>
    <row r="398" spans="1:1" x14ac:dyDescent="0.3">
      <c r="A398" s="1"/>
    </row>
    <row r="399" spans="1:1" x14ac:dyDescent="0.3">
      <c r="A399" s="1"/>
    </row>
    <row r="400" spans="1:1" x14ac:dyDescent="0.3">
      <c r="A400" s="1"/>
    </row>
    <row r="401" spans="1:1" x14ac:dyDescent="0.3">
      <c r="A401" s="1"/>
    </row>
    <row r="402" spans="1:1" x14ac:dyDescent="0.3">
      <c r="A402" s="1"/>
    </row>
    <row r="403" spans="1:1" x14ac:dyDescent="0.3">
      <c r="A403" s="1"/>
    </row>
    <row r="404" spans="1:1" x14ac:dyDescent="0.3">
      <c r="A404" s="1"/>
    </row>
    <row r="405" spans="1:1" x14ac:dyDescent="0.3">
      <c r="A405" s="1"/>
    </row>
    <row r="406" spans="1:1" x14ac:dyDescent="0.3">
      <c r="A406" s="1"/>
    </row>
    <row r="407" spans="1:1" x14ac:dyDescent="0.3">
      <c r="A407" s="1"/>
    </row>
    <row r="408" spans="1:1" x14ac:dyDescent="0.3">
      <c r="A408" s="1"/>
    </row>
    <row r="409" spans="1:1" x14ac:dyDescent="0.3">
      <c r="A409" s="1"/>
    </row>
    <row r="410" spans="1:1" x14ac:dyDescent="0.3">
      <c r="A410" s="1"/>
    </row>
    <row r="411" spans="1:1" x14ac:dyDescent="0.3">
      <c r="A411" s="1"/>
    </row>
    <row r="412" spans="1:1" x14ac:dyDescent="0.3">
      <c r="A412" s="1"/>
    </row>
    <row r="413" spans="1:1" x14ac:dyDescent="0.3">
      <c r="A413" s="1"/>
    </row>
    <row r="414" spans="1:1" x14ac:dyDescent="0.3">
      <c r="A414" s="1"/>
    </row>
    <row r="415" spans="1:1" x14ac:dyDescent="0.3">
      <c r="A415" s="1"/>
    </row>
    <row r="416" spans="1:1" x14ac:dyDescent="0.3">
      <c r="A416" s="1"/>
    </row>
    <row r="417" spans="1:1" x14ac:dyDescent="0.3">
      <c r="A417" s="1"/>
    </row>
    <row r="418" spans="1:1" x14ac:dyDescent="0.3">
      <c r="A418" s="1"/>
    </row>
    <row r="419" spans="1:1" x14ac:dyDescent="0.3">
      <c r="A419" s="1"/>
    </row>
    <row r="420" spans="1:1" x14ac:dyDescent="0.3">
      <c r="A420" s="1"/>
    </row>
    <row r="421" spans="1:1" x14ac:dyDescent="0.3">
      <c r="A421" s="1"/>
    </row>
    <row r="422" spans="1:1" x14ac:dyDescent="0.3">
      <c r="A422" s="1"/>
    </row>
    <row r="423" spans="1:1" x14ac:dyDescent="0.3">
      <c r="A423" s="1"/>
    </row>
    <row r="424" spans="1:1" x14ac:dyDescent="0.3">
      <c r="A424" s="1"/>
    </row>
    <row r="425" spans="1:1" x14ac:dyDescent="0.3">
      <c r="A425" s="1"/>
    </row>
    <row r="426" spans="1:1" x14ac:dyDescent="0.3">
      <c r="A426" s="1"/>
    </row>
    <row r="427" spans="1:1" x14ac:dyDescent="0.3">
      <c r="A427" s="1"/>
    </row>
    <row r="428" spans="1:1" x14ac:dyDescent="0.3">
      <c r="A428" s="1"/>
    </row>
    <row r="429" spans="1:1" x14ac:dyDescent="0.3">
      <c r="A429" s="1"/>
    </row>
    <row r="430" spans="1:1" x14ac:dyDescent="0.3">
      <c r="A430" s="1"/>
    </row>
    <row r="431" spans="1:1" x14ac:dyDescent="0.3">
      <c r="A431" s="1"/>
    </row>
    <row r="432" spans="1:1" x14ac:dyDescent="0.3">
      <c r="A432" s="1"/>
    </row>
    <row r="433" spans="1:1" x14ac:dyDescent="0.3">
      <c r="A433" s="1"/>
    </row>
    <row r="434" spans="1:1" x14ac:dyDescent="0.3">
      <c r="A434" s="1"/>
    </row>
    <row r="435" spans="1:1" x14ac:dyDescent="0.3">
      <c r="A435" s="1"/>
    </row>
    <row r="436" spans="1:1" x14ac:dyDescent="0.3">
      <c r="A436" s="1"/>
    </row>
    <row r="437" spans="1:1" x14ac:dyDescent="0.3">
      <c r="A437" s="1"/>
    </row>
    <row r="438" spans="1:1" x14ac:dyDescent="0.3">
      <c r="A438" s="1"/>
    </row>
    <row r="439" spans="1:1" x14ac:dyDescent="0.3">
      <c r="A439" s="1"/>
    </row>
    <row r="440" spans="1:1" x14ac:dyDescent="0.3">
      <c r="A440" s="1"/>
    </row>
    <row r="441" spans="1:1" x14ac:dyDescent="0.3">
      <c r="A441" s="1"/>
    </row>
    <row r="442" spans="1:1" x14ac:dyDescent="0.3">
      <c r="A442" s="1"/>
    </row>
    <row r="443" spans="1:1" x14ac:dyDescent="0.3">
      <c r="A443" s="1"/>
    </row>
    <row r="444" spans="1:1" x14ac:dyDescent="0.3">
      <c r="A444" s="1"/>
    </row>
    <row r="445" spans="1:1" x14ac:dyDescent="0.3">
      <c r="A445" s="1"/>
    </row>
    <row r="446" spans="1:1" x14ac:dyDescent="0.3">
      <c r="A446" s="1"/>
    </row>
    <row r="447" spans="1:1" x14ac:dyDescent="0.3">
      <c r="A447" s="1"/>
    </row>
    <row r="448" spans="1:1" x14ac:dyDescent="0.3">
      <c r="A448" s="1"/>
    </row>
    <row r="449" spans="1:1" x14ac:dyDescent="0.3">
      <c r="A449" s="1"/>
    </row>
    <row r="450" spans="1:1" x14ac:dyDescent="0.3">
      <c r="A450" s="1"/>
    </row>
    <row r="451" spans="1:1" x14ac:dyDescent="0.3">
      <c r="A451" s="1"/>
    </row>
    <row r="452" spans="1:1" x14ac:dyDescent="0.3">
      <c r="A452" s="1"/>
    </row>
    <row r="453" spans="1:1" x14ac:dyDescent="0.3">
      <c r="A453" s="1"/>
    </row>
    <row r="454" spans="1:1" x14ac:dyDescent="0.3">
      <c r="A454" s="1"/>
    </row>
    <row r="455" spans="1:1" x14ac:dyDescent="0.3">
      <c r="A455" s="1"/>
    </row>
    <row r="456" spans="1:1" x14ac:dyDescent="0.3">
      <c r="A456" s="1"/>
    </row>
    <row r="457" spans="1:1" x14ac:dyDescent="0.3">
      <c r="A457" s="1"/>
    </row>
    <row r="458" spans="1:1" x14ac:dyDescent="0.3">
      <c r="A458" s="1"/>
    </row>
    <row r="459" spans="1:1" x14ac:dyDescent="0.3">
      <c r="A459" s="1"/>
    </row>
    <row r="460" spans="1:1" x14ac:dyDescent="0.3">
      <c r="A460" s="1"/>
    </row>
    <row r="461" spans="1:1" x14ac:dyDescent="0.3">
      <c r="A461" s="1"/>
    </row>
    <row r="462" spans="1:1" x14ac:dyDescent="0.3">
      <c r="A462" s="1"/>
    </row>
    <row r="463" spans="1:1" x14ac:dyDescent="0.3">
      <c r="A463" s="1"/>
    </row>
    <row r="464" spans="1:1" x14ac:dyDescent="0.3">
      <c r="A464" s="1"/>
    </row>
    <row r="465" spans="1:1" x14ac:dyDescent="0.3">
      <c r="A465" s="1"/>
    </row>
    <row r="466" spans="1:1" x14ac:dyDescent="0.3">
      <c r="A466" s="1"/>
    </row>
    <row r="467" spans="1:1" x14ac:dyDescent="0.3">
      <c r="A467" s="1"/>
    </row>
    <row r="468" spans="1:1" x14ac:dyDescent="0.3">
      <c r="A468" s="1"/>
    </row>
    <row r="469" spans="1:1" x14ac:dyDescent="0.3">
      <c r="A469" s="1"/>
    </row>
    <row r="470" spans="1:1" x14ac:dyDescent="0.3">
      <c r="A470" s="1"/>
    </row>
    <row r="471" spans="1:1" x14ac:dyDescent="0.3">
      <c r="A471" s="1"/>
    </row>
    <row r="472" spans="1:1" x14ac:dyDescent="0.3">
      <c r="A472" s="1"/>
    </row>
    <row r="473" spans="1:1" x14ac:dyDescent="0.3">
      <c r="A473" s="1"/>
    </row>
    <row r="474" spans="1:1" x14ac:dyDescent="0.3">
      <c r="A474" s="1"/>
    </row>
    <row r="475" spans="1:1" x14ac:dyDescent="0.3">
      <c r="A475" s="1"/>
    </row>
    <row r="476" spans="1:1" x14ac:dyDescent="0.3">
      <c r="A476" s="1"/>
    </row>
    <row r="477" spans="1:1" x14ac:dyDescent="0.3">
      <c r="A477" s="1"/>
    </row>
    <row r="478" spans="1:1" x14ac:dyDescent="0.3">
      <c r="A478" s="1"/>
    </row>
    <row r="479" spans="1:1" x14ac:dyDescent="0.3">
      <c r="A479" s="1"/>
    </row>
    <row r="480" spans="1:1" x14ac:dyDescent="0.3">
      <c r="A480" s="1"/>
    </row>
    <row r="481" spans="1:1" x14ac:dyDescent="0.3">
      <c r="A481" s="1"/>
    </row>
    <row r="482" spans="1:1" x14ac:dyDescent="0.3">
      <c r="A482" s="1"/>
    </row>
    <row r="483" spans="1:1" x14ac:dyDescent="0.3">
      <c r="A483" s="1"/>
    </row>
    <row r="484" spans="1:1" x14ac:dyDescent="0.3">
      <c r="A484" s="1"/>
    </row>
    <row r="485" spans="1:1" x14ac:dyDescent="0.3">
      <c r="A485" s="1"/>
    </row>
    <row r="486" spans="1:1" x14ac:dyDescent="0.3">
      <c r="A486" s="1"/>
    </row>
    <row r="487" spans="1:1" x14ac:dyDescent="0.3">
      <c r="A487" s="1"/>
    </row>
    <row r="488" spans="1:1" x14ac:dyDescent="0.3">
      <c r="A488" s="1"/>
    </row>
    <row r="489" spans="1:1" x14ac:dyDescent="0.3">
      <c r="A489" s="1"/>
    </row>
    <row r="490" spans="1:1" x14ac:dyDescent="0.3">
      <c r="A490" s="1"/>
    </row>
    <row r="491" spans="1:1" x14ac:dyDescent="0.3">
      <c r="A491" s="1"/>
    </row>
    <row r="492" spans="1:1" x14ac:dyDescent="0.3">
      <c r="A492" s="1"/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25"/>
  <sheetViews>
    <sheetView zoomScale="90" zoomScaleNormal="90" workbookViewId="0">
      <selection activeCell="F32" sqref="F32"/>
    </sheetView>
  </sheetViews>
  <sheetFormatPr baseColWidth="10" defaultRowHeight="14.4" x14ac:dyDescent="0.3"/>
  <cols>
    <col min="1" max="1" width="2.77734375" style="30" customWidth="1"/>
    <col min="2" max="2" width="23.5546875" customWidth="1"/>
    <col min="3" max="3" width="12.44140625" bestFit="1" customWidth="1"/>
    <col min="4" max="4" width="13.44140625" bestFit="1" customWidth="1"/>
    <col min="6" max="6" width="19.88671875" customWidth="1"/>
    <col min="7" max="7" width="3.109375" style="30" customWidth="1"/>
    <col min="8" max="8" width="3" style="30" customWidth="1"/>
    <col min="9" max="9" width="7" customWidth="1"/>
    <col min="10" max="10" width="14.21875" customWidth="1"/>
    <col min="11" max="11" width="7.6640625" customWidth="1"/>
    <col min="12" max="12" width="10.21875" customWidth="1"/>
    <col min="13" max="13" width="6.5546875" customWidth="1"/>
    <col min="14" max="14" width="12.44140625" customWidth="1"/>
    <col min="15" max="15" width="8.77734375" customWidth="1"/>
    <col min="16" max="16" width="8.5546875" customWidth="1"/>
    <col min="17" max="17" width="2.109375" customWidth="1"/>
    <col min="18" max="18" width="9.33203125" customWidth="1"/>
    <col min="19" max="19" width="5.44140625" customWidth="1"/>
  </cols>
  <sheetData>
    <row r="1" spans="2:19" x14ac:dyDescent="0.3">
      <c r="B1" s="5" t="s">
        <v>3</v>
      </c>
      <c r="G1" s="32"/>
      <c r="I1" s="30"/>
      <c r="J1" s="30"/>
      <c r="K1" s="30"/>
      <c r="L1" s="30"/>
      <c r="M1" s="30"/>
    </row>
    <row r="2" spans="2:19" ht="21.6" thickBot="1" x14ac:dyDescent="0.45">
      <c r="B2" s="80" t="s">
        <v>0</v>
      </c>
      <c r="C2" s="111" t="s">
        <v>0</v>
      </c>
      <c r="G2" s="32"/>
      <c r="I2" s="30"/>
      <c r="J2" s="82" t="s">
        <v>76</v>
      </c>
      <c r="K2" s="83" t="s">
        <v>38</v>
      </c>
      <c r="L2" s="83" t="s">
        <v>77</v>
      </c>
      <c r="M2" s="30"/>
      <c r="N2" s="82" t="s">
        <v>78</v>
      </c>
      <c r="O2" s="83" t="s">
        <v>38</v>
      </c>
      <c r="P2" s="83" t="s">
        <v>79</v>
      </c>
      <c r="Q2" s="1"/>
      <c r="R2" s="84" t="s">
        <v>83</v>
      </c>
    </row>
    <row r="3" spans="2:19" x14ac:dyDescent="0.3">
      <c r="B3" s="8" t="s">
        <v>8</v>
      </c>
      <c r="C3" s="7">
        <v>1361</v>
      </c>
      <c r="G3" s="32"/>
      <c r="I3" s="85" t="s">
        <v>81</v>
      </c>
      <c r="J3" s="86">
        <v>1406</v>
      </c>
      <c r="K3" s="86">
        <v>0.128</v>
      </c>
      <c r="L3" s="87">
        <f>J3*K3</f>
        <v>179.96800000000002</v>
      </c>
      <c r="M3" s="88"/>
      <c r="N3" s="86">
        <v>109</v>
      </c>
      <c r="O3" s="86">
        <v>0.51200000000000001</v>
      </c>
      <c r="P3" s="87">
        <f>N3*O3</f>
        <v>55.808</v>
      </c>
      <c r="Q3" s="89"/>
      <c r="R3" s="90">
        <f>L3-P3</f>
        <v>124.16000000000003</v>
      </c>
    </row>
    <row r="4" spans="2:19" ht="15" thickBot="1" x14ac:dyDescent="0.35">
      <c r="B4" s="8" t="s">
        <v>7</v>
      </c>
      <c r="C4" s="106">
        <f>(-350+D4)/10000</f>
        <v>-2.0000000000000001E-4</v>
      </c>
      <c r="D4">
        <v>348</v>
      </c>
      <c r="G4" s="32"/>
      <c r="I4" s="93" t="s">
        <v>23</v>
      </c>
      <c r="J4" s="94">
        <v>1316</v>
      </c>
      <c r="K4" s="94">
        <v>0.128</v>
      </c>
      <c r="L4" s="95">
        <f>J4*K4</f>
        <v>168.44800000000001</v>
      </c>
      <c r="M4" s="96"/>
      <c r="N4" s="94">
        <v>93</v>
      </c>
      <c r="O4" s="94">
        <v>0.51200000000000001</v>
      </c>
      <c r="P4" s="95">
        <f>N4*O4</f>
        <v>47.616</v>
      </c>
      <c r="Q4" s="97"/>
      <c r="R4" s="98">
        <f>L4-P4</f>
        <v>120.83200000000001</v>
      </c>
      <c r="S4" s="30"/>
    </row>
    <row r="5" spans="2:19" ht="15.6" x14ac:dyDescent="0.3">
      <c r="B5" s="8" t="s">
        <v>4</v>
      </c>
      <c r="C5" s="107">
        <f>(-100+D5)/50000</f>
        <v>0</v>
      </c>
      <c r="D5">
        <v>100</v>
      </c>
      <c r="G5" s="32"/>
      <c r="I5" s="30"/>
      <c r="J5" s="7" t="s">
        <v>82</v>
      </c>
      <c r="K5" s="8"/>
      <c r="L5" s="101">
        <f>L3-L4</f>
        <v>11.52000000000001</v>
      </c>
      <c r="M5" s="30"/>
      <c r="N5" s="7" t="s">
        <v>82</v>
      </c>
      <c r="O5" s="8"/>
      <c r="P5" s="101">
        <f>P3-P4</f>
        <v>8.1920000000000002</v>
      </c>
      <c r="Q5" s="1"/>
      <c r="R5" s="15">
        <f>R3-R4</f>
        <v>3.3280000000000172</v>
      </c>
      <c r="S5" s="30"/>
    </row>
    <row r="6" spans="2:19" x14ac:dyDescent="0.3">
      <c r="B6" s="108" t="s">
        <v>1</v>
      </c>
      <c r="C6" s="109">
        <v>0</v>
      </c>
      <c r="G6" s="32"/>
      <c r="I6" s="30"/>
      <c r="J6" s="30"/>
      <c r="K6" s="30"/>
      <c r="L6" s="30"/>
      <c r="M6" s="30"/>
      <c r="S6" s="30"/>
    </row>
    <row r="7" spans="2:19" ht="18.600000000000001" thickBot="1" x14ac:dyDescent="0.4">
      <c r="B7" s="7" t="s">
        <v>2</v>
      </c>
      <c r="C7" s="110">
        <f>C3*(1+C4+C5+C6)</f>
        <v>1360.7278000000001</v>
      </c>
      <c r="D7" t="s">
        <v>15</v>
      </c>
      <c r="G7" s="32"/>
      <c r="I7" s="1"/>
      <c r="J7" s="82" t="s">
        <v>80</v>
      </c>
      <c r="K7" s="83" t="s">
        <v>38</v>
      </c>
      <c r="L7" s="83" t="s">
        <v>79</v>
      </c>
      <c r="M7" s="30"/>
      <c r="S7" s="30"/>
    </row>
    <row r="8" spans="2:19" x14ac:dyDescent="0.3">
      <c r="B8" s="2" t="s">
        <v>5</v>
      </c>
      <c r="C8" s="2">
        <f>(6371+12)</f>
        <v>6383</v>
      </c>
      <c r="G8" s="32"/>
      <c r="I8" s="85" t="s">
        <v>81</v>
      </c>
      <c r="J8" s="91">
        <v>233</v>
      </c>
      <c r="K8" s="91">
        <v>0.51200000000000001</v>
      </c>
      <c r="L8" s="92">
        <f>J8*K8</f>
        <v>119.29600000000001</v>
      </c>
    </row>
    <row r="9" spans="2:19" ht="15" thickBot="1" x14ac:dyDescent="0.35">
      <c r="B9" s="2" t="s">
        <v>6</v>
      </c>
      <c r="C9" s="3">
        <f>PI()*C8*C8*1000000</f>
        <v>127996932449893.69</v>
      </c>
      <c r="F9" t="s">
        <v>86</v>
      </c>
      <c r="G9" s="32"/>
      <c r="I9" s="93" t="s">
        <v>23</v>
      </c>
      <c r="J9" s="99">
        <v>244</v>
      </c>
      <c r="K9" s="99">
        <v>0.51200000000000001</v>
      </c>
      <c r="L9" s="100">
        <f>J9*K9</f>
        <v>124.928</v>
      </c>
    </row>
    <row r="10" spans="2:19" ht="21" x14ac:dyDescent="0.4">
      <c r="B10" s="4" t="s">
        <v>9</v>
      </c>
      <c r="C10" s="112">
        <f>C9*C7*0.000000000000001</f>
        <v>174.16898429929248</v>
      </c>
      <c r="D10" s="9">
        <f>C10/0.51</f>
        <v>341.50781235155387</v>
      </c>
      <c r="E10" t="s">
        <v>10</v>
      </c>
      <c r="F10" t="s">
        <v>84</v>
      </c>
      <c r="G10" s="32"/>
      <c r="I10" s="1"/>
      <c r="J10" s="102" t="s">
        <v>82</v>
      </c>
      <c r="K10" s="103"/>
      <c r="L10" s="104">
        <f>L8-L9</f>
        <v>-5.6319999999999908</v>
      </c>
      <c r="M10" s="30"/>
      <c r="N10" s="30"/>
      <c r="O10" s="30"/>
      <c r="P10" s="30"/>
      <c r="Q10" s="30"/>
      <c r="R10" s="30"/>
    </row>
    <row r="11" spans="2:19" x14ac:dyDescent="0.3">
      <c r="G11" s="32"/>
    </row>
    <row r="12" spans="2:19" s="30" customFormat="1" ht="12" customHeight="1" thickBot="1" x14ac:dyDescent="0.35">
      <c r="B12" s="32"/>
      <c r="C12" s="32"/>
      <c r="D12" s="32"/>
      <c r="E12" s="32"/>
      <c r="F12" s="32"/>
      <c r="G12" s="32"/>
      <c r="K12" s="30" t="s">
        <v>98</v>
      </c>
      <c r="L12" s="30" t="s">
        <v>99</v>
      </c>
      <c r="N12" t="s">
        <v>98</v>
      </c>
      <c r="O12" t="s">
        <v>100</v>
      </c>
    </row>
    <row r="13" spans="2:19" ht="18" x14ac:dyDescent="0.35">
      <c r="B13" s="105" t="s">
        <v>46</v>
      </c>
      <c r="C13" s="12">
        <v>296</v>
      </c>
      <c r="G13" s="32"/>
      <c r="J13" s="117" t="s">
        <v>96</v>
      </c>
      <c r="K13" s="118" t="s">
        <v>88</v>
      </c>
      <c r="L13" s="119" t="s">
        <v>89</v>
      </c>
      <c r="M13" s="89"/>
      <c r="N13" s="118" t="s">
        <v>90</v>
      </c>
      <c r="O13" s="129" t="s">
        <v>91</v>
      </c>
    </row>
    <row r="14" spans="2:19" ht="18" x14ac:dyDescent="0.35">
      <c r="B14" s="81" t="s">
        <v>11</v>
      </c>
      <c r="C14" s="6">
        <f>C13/1000</f>
        <v>0.29599999999999999</v>
      </c>
      <c r="F14" t="s">
        <v>87</v>
      </c>
      <c r="G14" s="32"/>
      <c r="I14" s="30"/>
      <c r="J14" s="120" t="s">
        <v>92</v>
      </c>
      <c r="K14" s="121">
        <v>21.8</v>
      </c>
      <c r="L14" s="122">
        <v>340</v>
      </c>
      <c r="M14" s="123">
        <f>K14/L14</f>
        <v>6.4117647058823529E-2</v>
      </c>
      <c r="N14" s="124">
        <f t="shared" ref="N14:O16" si="0">K14*0.512</f>
        <v>11.1616</v>
      </c>
      <c r="O14" s="125">
        <f t="shared" si="0"/>
        <v>174.08</v>
      </c>
      <c r="P14" s="29"/>
    </row>
    <row r="15" spans="2:19" ht="18" x14ac:dyDescent="0.35">
      <c r="B15" s="11" t="s">
        <v>13</v>
      </c>
      <c r="C15" s="113">
        <f>C10*C14</f>
        <v>51.554019352590572</v>
      </c>
      <c r="D15" s="9">
        <f>C15/0.51</f>
        <v>101.08631245605994</v>
      </c>
      <c r="E15" t="s">
        <v>10</v>
      </c>
      <c r="G15" s="32"/>
      <c r="I15" s="30"/>
      <c r="J15" s="120" t="s">
        <v>93</v>
      </c>
      <c r="K15" s="124">
        <v>6.4</v>
      </c>
      <c r="L15" s="122">
        <v>101</v>
      </c>
      <c r="M15" s="130">
        <v>6.4000000000000001E-2</v>
      </c>
      <c r="N15" s="124">
        <f t="shared" si="0"/>
        <v>3.2768000000000002</v>
      </c>
      <c r="O15" s="125">
        <f t="shared" si="0"/>
        <v>51.712000000000003</v>
      </c>
    </row>
    <row r="16" spans="2:19" x14ac:dyDescent="0.3">
      <c r="G16" s="32"/>
      <c r="J16" s="131" t="s">
        <v>94</v>
      </c>
      <c r="K16" s="132">
        <v>13.3</v>
      </c>
      <c r="L16" s="133">
        <v>101</v>
      </c>
      <c r="M16" s="134">
        <f>K16/L16</f>
        <v>0.13168316831683169</v>
      </c>
      <c r="N16" s="135">
        <f t="shared" si="0"/>
        <v>6.8096000000000005</v>
      </c>
      <c r="O16" s="136">
        <f t="shared" si="0"/>
        <v>51.712000000000003</v>
      </c>
    </row>
    <row r="17" spans="2:16" s="30" customFormat="1" ht="15" thickBot="1" x14ac:dyDescent="0.35">
      <c r="B17" s="32"/>
      <c r="C17" s="32"/>
      <c r="D17" s="32"/>
      <c r="E17" s="32"/>
      <c r="F17" s="32"/>
      <c r="G17" s="32"/>
      <c r="J17" s="137" t="s">
        <v>95</v>
      </c>
      <c r="K17" s="126">
        <f>K16-K15</f>
        <v>6.9</v>
      </c>
      <c r="L17" s="97"/>
      <c r="M17" s="97"/>
      <c r="N17" s="128">
        <f>K17*0.52</f>
        <v>3.5880000000000005</v>
      </c>
      <c r="O17" s="127"/>
    </row>
    <row r="18" spans="2:16" ht="18" x14ac:dyDescent="0.35">
      <c r="B18" s="105" t="s">
        <v>39</v>
      </c>
      <c r="G18" s="32"/>
      <c r="P18" s="29"/>
    </row>
    <row r="19" spans="2:16" x14ac:dyDescent="0.3">
      <c r="B19" t="s">
        <v>14</v>
      </c>
      <c r="C19" s="115">
        <f>C10-C15</f>
        <v>122.6149649467019</v>
      </c>
      <c r="D19" s="114">
        <f>C19/0.515</f>
        <v>238.08731057612019</v>
      </c>
      <c r="E19" t="s">
        <v>10</v>
      </c>
      <c r="F19" t="s">
        <v>85</v>
      </c>
      <c r="G19" s="32"/>
    </row>
    <row r="20" spans="2:16" x14ac:dyDescent="0.3">
      <c r="B20" t="s">
        <v>12</v>
      </c>
      <c r="C20" s="116">
        <f>D20*0.515</f>
        <v>118.45</v>
      </c>
      <c r="D20" s="1">
        <v>230</v>
      </c>
      <c r="E20" t="s">
        <v>10</v>
      </c>
      <c r="G20" s="32"/>
    </row>
    <row r="21" spans="2:16" x14ac:dyDescent="0.3">
      <c r="G21" s="32"/>
    </row>
    <row r="22" spans="2:16" x14ac:dyDescent="0.3">
      <c r="B22" s="32"/>
      <c r="C22" s="32"/>
      <c r="D22" s="32"/>
      <c r="E22" s="32"/>
      <c r="F22" s="32"/>
      <c r="G22" s="32"/>
    </row>
    <row r="25" spans="2:16" x14ac:dyDescent="0.3">
      <c r="C25" s="28"/>
    </row>
  </sheetData>
  <hyperlinks>
    <hyperlink ref="B1" r:id="rId1"/>
    <hyperlink ref="J13" r:id="rId2"/>
  </hyperlinks>
  <pageMargins left="0.7" right="0.7" top="0.75" bottom="0.75" header="0.3" footer="0.3"/>
  <pageSetup paperSize="9" orientation="portrait" verticalDpi="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6" name="Scroll Bar 3">
              <controlPr defaultSize="0" autoPict="0">
                <anchor moveWithCells="1">
                  <from>
                    <xdr:col>3</xdr:col>
                    <xdr:colOff>38100</xdr:colOff>
                    <xdr:row>3</xdr:row>
                    <xdr:rowOff>22860</xdr:rowOff>
                  </from>
                  <to>
                    <xdr:col>3</xdr:col>
                    <xdr:colOff>807720</xdr:colOff>
                    <xdr:row>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Scroll Bar 5">
              <controlPr defaultSize="0" autoPict="0">
                <anchor moveWithCells="1">
                  <from>
                    <xdr:col>3</xdr:col>
                    <xdr:colOff>15240</xdr:colOff>
                    <xdr:row>4</xdr:row>
                    <xdr:rowOff>68580</xdr:rowOff>
                  </from>
                  <to>
                    <xdr:col>3</xdr:col>
                    <xdr:colOff>838200</xdr:colOff>
                    <xdr:row>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Scroll Bar 13">
              <controlPr defaultSize="0" autoPict="0">
                <anchor moveWithCells="1">
                  <from>
                    <xdr:col>1</xdr:col>
                    <xdr:colOff>662940</xdr:colOff>
                    <xdr:row>13</xdr:row>
                    <xdr:rowOff>15240</xdr:rowOff>
                  </from>
                  <to>
                    <xdr:col>1</xdr:col>
                    <xdr:colOff>1569720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Scroll Bar 14">
              <controlPr defaultSize="0" autoPict="0">
                <anchor moveWithCells="1">
                  <from>
                    <xdr:col>1</xdr:col>
                    <xdr:colOff>678180</xdr:colOff>
                    <xdr:row>18</xdr:row>
                    <xdr:rowOff>175260</xdr:rowOff>
                  </from>
                  <to>
                    <xdr:col>1</xdr:col>
                    <xdr:colOff>1569720</xdr:colOff>
                    <xdr:row>20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zoomScaleNormal="100" workbookViewId="0">
      <selection activeCell="Q7" sqref="Q7"/>
    </sheetView>
  </sheetViews>
  <sheetFormatPr baseColWidth="10" defaultRowHeight="14.4" x14ac:dyDescent="0.3"/>
  <cols>
    <col min="1" max="1" width="7.109375" customWidth="1"/>
    <col min="7" max="7" width="9.6640625" customWidth="1"/>
    <col min="9" max="9" width="18.44140625" customWidth="1"/>
  </cols>
  <sheetData>
    <row r="1" spans="2:11" x14ac:dyDescent="0.3">
      <c r="B1" s="138" t="s">
        <v>101</v>
      </c>
    </row>
    <row r="4" spans="2:11" x14ac:dyDescent="0.3">
      <c r="C4" s="35"/>
      <c r="D4" s="35" t="s">
        <v>44</v>
      </c>
      <c r="E4" s="35"/>
      <c r="F4" s="35"/>
    </row>
    <row r="5" spans="2:11" x14ac:dyDescent="0.3">
      <c r="C5" s="39" t="s">
        <v>51</v>
      </c>
      <c r="D5" s="35"/>
      <c r="E5" s="35"/>
      <c r="F5" s="35"/>
    </row>
    <row r="7" spans="2:11" x14ac:dyDescent="0.3">
      <c r="D7" t="s">
        <v>10</v>
      </c>
      <c r="E7" s="1" t="s">
        <v>40</v>
      </c>
    </row>
    <row r="8" spans="2:11" x14ac:dyDescent="0.3">
      <c r="B8" s="36"/>
      <c r="C8" s="36" t="s">
        <v>43</v>
      </c>
      <c r="D8" s="36">
        <v>109</v>
      </c>
      <c r="E8" s="36">
        <f>D8*0.51</f>
        <v>55.59</v>
      </c>
    </row>
    <row r="9" spans="2:11" x14ac:dyDescent="0.3">
      <c r="B9" s="36" t="s">
        <v>46</v>
      </c>
      <c r="C9" s="36" t="s">
        <v>42</v>
      </c>
      <c r="D9" s="36">
        <v>93</v>
      </c>
      <c r="E9" s="36">
        <f t="shared" ref="E9:E10" si="0">D9*0.51</f>
        <v>47.43</v>
      </c>
      <c r="F9" s="40">
        <f>D8-D9</f>
        <v>16</v>
      </c>
      <c r="G9" s="40">
        <f>E8-E9</f>
        <v>8.1600000000000037</v>
      </c>
    </row>
    <row r="10" spans="2:11" x14ac:dyDescent="0.3">
      <c r="B10" s="36"/>
      <c r="C10" s="36" t="s">
        <v>41</v>
      </c>
      <c r="D10" s="36">
        <f>(D8+D9)/2</f>
        <v>101</v>
      </c>
      <c r="E10" s="36">
        <f t="shared" si="0"/>
        <v>51.51</v>
      </c>
      <c r="F10" s="42">
        <f>F9/(2*D10)</f>
        <v>7.9207920792079209E-2</v>
      </c>
      <c r="G10" s="41" t="s">
        <v>50</v>
      </c>
    </row>
    <row r="11" spans="2:11" x14ac:dyDescent="0.3">
      <c r="J11">
        <v>15</v>
      </c>
    </row>
    <row r="16" spans="2:11" x14ac:dyDescent="0.3">
      <c r="K16" s="30"/>
    </row>
    <row r="23" spans="3:9" x14ac:dyDescent="0.3">
      <c r="H23">
        <f>G26*D27</f>
        <v>101.46899999999999</v>
      </c>
    </row>
    <row r="25" spans="3:9" x14ac:dyDescent="0.3">
      <c r="C25" s="30"/>
      <c r="D25" s="30"/>
      <c r="E25" s="1" t="s">
        <v>40</v>
      </c>
      <c r="F25" s="37" t="s">
        <v>49</v>
      </c>
      <c r="G25" s="1" t="s">
        <v>10</v>
      </c>
      <c r="H25" s="1" t="s">
        <v>10</v>
      </c>
      <c r="I25" s="30"/>
    </row>
    <row r="26" spans="3:9" ht="18" x14ac:dyDescent="0.35">
      <c r="C26" s="8" t="s">
        <v>0</v>
      </c>
      <c r="D26" s="38">
        <v>1362</v>
      </c>
      <c r="E26" s="78">
        <f>D26*0.128</f>
        <v>174.33600000000001</v>
      </c>
      <c r="F26" s="34">
        <v>1</v>
      </c>
      <c r="G26" s="75">
        <f>D26/4</f>
        <v>340.5</v>
      </c>
      <c r="H26" s="31">
        <f>F26/0.51</f>
        <v>1.9607843137254901</v>
      </c>
      <c r="I26" s="4" t="s">
        <v>75</v>
      </c>
    </row>
    <row r="27" spans="3:9" ht="18" x14ac:dyDescent="0.35">
      <c r="C27" s="8" t="s">
        <v>46</v>
      </c>
      <c r="D27" s="38">
        <v>0.29799999999999999</v>
      </c>
      <c r="E27" s="78">
        <f>E26*D27</f>
        <v>51.952128000000002</v>
      </c>
      <c r="F27" s="34">
        <v>1.5</v>
      </c>
      <c r="G27" s="75">
        <v>101.6</v>
      </c>
      <c r="H27" s="31">
        <v>3</v>
      </c>
      <c r="I27" s="4" t="s">
        <v>47</v>
      </c>
    </row>
    <row r="28" spans="3:9" ht="18" x14ac:dyDescent="0.35">
      <c r="C28" s="8" t="s">
        <v>39</v>
      </c>
      <c r="D28" s="38">
        <v>238</v>
      </c>
      <c r="E28" s="78">
        <f>D28*0.51</f>
        <v>121.38</v>
      </c>
      <c r="F28" s="34">
        <v>1.3</v>
      </c>
      <c r="G28" s="75">
        <f t="shared" ref="G28" si="1">E28/0.51</f>
        <v>238</v>
      </c>
      <c r="H28" s="31">
        <v>2.5</v>
      </c>
      <c r="I28" s="4" t="s">
        <v>74</v>
      </c>
    </row>
    <row r="30" spans="3:9" ht="18" x14ac:dyDescent="0.35">
      <c r="C30" s="36" t="s">
        <v>71</v>
      </c>
      <c r="D30" s="76">
        <v>1361</v>
      </c>
      <c r="E30" s="72">
        <v>174</v>
      </c>
      <c r="F30" s="72">
        <v>1</v>
      </c>
      <c r="G30" s="79">
        <v>340</v>
      </c>
      <c r="H30" s="73">
        <f>F30/0.51</f>
        <v>1.9607843137254901</v>
      </c>
      <c r="I30" s="74" t="s">
        <v>73</v>
      </c>
    </row>
    <row r="31" spans="3:9" ht="18" x14ac:dyDescent="0.35">
      <c r="C31" s="36" t="s">
        <v>72</v>
      </c>
      <c r="D31" s="77">
        <f>E31/E30</f>
        <v>0.2988505747126437</v>
      </c>
      <c r="E31" s="72">
        <v>52</v>
      </c>
      <c r="F31" s="72">
        <v>1.5</v>
      </c>
      <c r="G31" s="73">
        <v>101.5</v>
      </c>
      <c r="H31" s="73">
        <v>3</v>
      </c>
      <c r="I31" s="74" t="s">
        <v>97</v>
      </c>
    </row>
    <row r="32" spans="3:9" ht="18" x14ac:dyDescent="0.35">
      <c r="C32" s="36" t="s">
        <v>48</v>
      </c>
      <c r="D32" s="76">
        <v>239</v>
      </c>
      <c r="E32" s="72">
        <v>122</v>
      </c>
      <c r="F32" s="72">
        <v>1.3</v>
      </c>
      <c r="G32" s="79">
        <f>E32/0.51</f>
        <v>239.21568627450981</v>
      </c>
      <c r="H32" s="73">
        <f>F32/0.51</f>
        <v>2.5490196078431371</v>
      </c>
      <c r="I32" s="74" t="s">
        <v>70</v>
      </c>
    </row>
  </sheetData>
  <hyperlinks>
    <hyperlink ref="B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V2823"/>
  <sheetViews>
    <sheetView zoomScale="70" zoomScaleNormal="70" workbookViewId="0">
      <selection activeCell="X21" sqref="X21"/>
    </sheetView>
  </sheetViews>
  <sheetFormatPr baseColWidth="10" defaultColWidth="10.44140625" defaultRowHeight="14.4" x14ac:dyDescent="0.3"/>
  <cols>
    <col min="1" max="1" width="5.6640625" style="43" customWidth="1"/>
    <col min="2" max="2" width="2.21875" style="43" customWidth="1"/>
    <col min="3" max="3" width="9.6640625" style="43" customWidth="1"/>
    <col min="4" max="4" width="1.33203125" style="43" customWidth="1"/>
    <col min="5" max="5" width="14.21875" style="67" customWidth="1"/>
    <col min="6" max="6" width="21.5546875" style="43" customWidth="1"/>
    <col min="7" max="7" width="21.6640625" style="43" customWidth="1"/>
    <col min="8" max="8" width="25" style="43" customWidth="1"/>
    <col min="9" max="9" width="9" style="43" customWidth="1"/>
    <col min="10" max="14" width="10.44140625" style="43"/>
    <col min="15" max="15" width="3.5546875" style="43" customWidth="1"/>
    <col min="16" max="16384" width="10.44140625" style="43"/>
  </cols>
  <sheetData>
    <row r="1" spans="2:22" x14ac:dyDescent="0.3">
      <c r="E1" s="44">
        <v>4712.1049999999996</v>
      </c>
    </row>
    <row r="2" spans="2:22" ht="21" x14ac:dyDescent="0.4">
      <c r="B2" s="45" t="s">
        <v>52</v>
      </c>
      <c r="C2" s="46" t="s">
        <v>53</v>
      </c>
      <c r="D2" s="47"/>
      <c r="E2" s="48" t="s">
        <v>54</v>
      </c>
      <c r="F2" s="49" t="s">
        <v>55</v>
      </c>
      <c r="G2" s="50" t="s">
        <v>56</v>
      </c>
      <c r="H2" s="51" t="s">
        <v>57</v>
      </c>
      <c r="J2" s="52" t="s">
        <v>39</v>
      </c>
      <c r="K2" s="53" t="s">
        <v>58</v>
      </c>
      <c r="L2" s="54">
        <v>2003</v>
      </c>
      <c r="M2" s="54">
        <v>2004</v>
      </c>
      <c r="N2" s="54">
        <v>2005</v>
      </c>
      <c r="P2" s="55"/>
      <c r="Q2" s="56" t="s">
        <v>0</v>
      </c>
      <c r="R2" s="57" t="s">
        <v>39</v>
      </c>
    </row>
    <row r="3" spans="2:22" x14ac:dyDescent="0.3">
      <c r="B3" s="47">
        <v>20030225.5</v>
      </c>
      <c r="C3" s="47">
        <v>2452696</v>
      </c>
      <c r="D3" s="47">
        <v>2452696.4094460001</v>
      </c>
      <c r="E3" s="58">
        <f t="shared" ref="E3:E66" si="0">D3/365.242-$E$1</f>
        <v>2003.1588783217703</v>
      </c>
      <c r="F3" s="59">
        <v>1361.4851000000001</v>
      </c>
      <c r="G3" s="60">
        <v>1389.1950999999999</v>
      </c>
      <c r="H3" s="61">
        <v>238.8623</v>
      </c>
      <c r="J3" s="54">
        <v>1</v>
      </c>
      <c r="K3" s="53" t="s">
        <v>59</v>
      </c>
      <c r="L3" s="62">
        <v>237.6379</v>
      </c>
      <c r="M3" s="62">
        <v>236.5018</v>
      </c>
      <c r="N3" s="62">
        <v>237.53460000000001</v>
      </c>
      <c r="P3" s="55"/>
      <c r="Q3" s="55">
        <v>1407</v>
      </c>
      <c r="R3" s="55">
        <v>246.5</v>
      </c>
      <c r="S3" s="63"/>
      <c r="T3" s="63"/>
      <c r="U3" s="63"/>
      <c r="V3" s="63"/>
    </row>
    <row r="4" spans="2:22" x14ac:dyDescent="0.3">
      <c r="B4" s="47">
        <v>20030226.5</v>
      </c>
      <c r="C4" s="47">
        <v>2452697</v>
      </c>
      <c r="D4" s="47">
        <v>2452697</v>
      </c>
      <c r="E4" s="58">
        <f t="shared" si="0"/>
        <v>2003.1604952059188</v>
      </c>
      <c r="F4" s="59">
        <v>1361.4851000000001</v>
      </c>
      <c r="G4" s="60">
        <v>1389.1950999999999</v>
      </c>
      <c r="H4" s="61">
        <v>238.8623</v>
      </c>
      <c r="J4" s="54">
        <v>2</v>
      </c>
      <c r="K4" s="53" t="s">
        <v>60</v>
      </c>
      <c r="L4" s="62">
        <v>237.96770000000001</v>
      </c>
      <c r="M4" s="62">
        <v>237.9573</v>
      </c>
      <c r="N4" s="62">
        <v>238.03720000000001</v>
      </c>
      <c r="P4" s="55"/>
      <c r="Q4" s="55">
        <v>1315</v>
      </c>
      <c r="R4" s="55">
        <v>237</v>
      </c>
      <c r="S4" s="63"/>
      <c r="T4" s="63"/>
      <c r="U4" s="63"/>
      <c r="V4" s="63"/>
    </row>
    <row r="5" spans="2:22" x14ac:dyDescent="0.3">
      <c r="B5" s="47">
        <v>20030227.5</v>
      </c>
      <c r="C5" s="47">
        <v>2452698</v>
      </c>
      <c r="D5" s="47">
        <v>2452698.006571</v>
      </c>
      <c r="E5" s="58">
        <f t="shared" si="0"/>
        <v>2003.1632511074849</v>
      </c>
      <c r="F5" s="59">
        <v>1361.4526000000001</v>
      </c>
      <c r="G5" s="60">
        <v>1388.0863999999999</v>
      </c>
      <c r="H5" s="61">
        <v>238.8623</v>
      </c>
      <c r="J5" s="54">
        <v>3</v>
      </c>
      <c r="K5" s="53" t="s">
        <v>19</v>
      </c>
      <c r="L5" s="62">
        <v>238.8623</v>
      </c>
      <c r="M5" s="62">
        <v>238.32640000000001</v>
      </c>
      <c r="N5" s="62">
        <v>238.34059999999999</v>
      </c>
      <c r="P5" s="55" t="s">
        <v>41</v>
      </c>
      <c r="Q5" s="55">
        <f>AVERAGE(Q3:Q4)</f>
        <v>1361</v>
      </c>
      <c r="R5" s="55">
        <f>AVERAGE(R3:R4)</f>
        <v>241.75</v>
      </c>
      <c r="S5" s="63"/>
      <c r="T5" s="63"/>
      <c r="U5" s="63"/>
      <c r="V5" s="63"/>
    </row>
    <row r="6" spans="2:22" x14ac:dyDescent="0.3">
      <c r="B6" s="47">
        <v>20030228.5</v>
      </c>
      <c r="C6" s="47">
        <v>2452699</v>
      </c>
      <c r="D6" s="47">
        <v>2452699</v>
      </c>
      <c r="E6" s="58">
        <f t="shared" si="0"/>
        <v>2003.1659710274289</v>
      </c>
      <c r="F6" s="59">
        <v>1361.4526000000001</v>
      </c>
      <c r="G6" s="60">
        <v>1388.0863999999999</v>
      </c>
      <c r="H6" s="61">
        <v>238.8623</v>
      </c>
      <c r="J6" s="64">
        <v>4</v>
      </c>
      <c r="K6" s="53" t="s">
        <v>61</v>
      </c>
      <c r="L6" s="62">
        <v>239.2576</v>
      </c>
      <c r="M6" s="62">
        <v>239.2679</v>
      </c>
      <c r="N6" s="62">
        <v>239.81399999999999</v>
      </c>
      <c r="P6" s="55" t="s">
        <v>62</v>
      </c>
      <c r="Q6" s="55">
        <f>Q3-Q4</f>
        <v>92</v>
      </c>
      <c r="R6" s="55">
        <f>R3-R4</f>
        <v>9.5</v>
      </c>
    </row>
    <row r="7" spans="2:22" x14ac:dyDescent="0.3">
      <c r="B7" s="47">
        <v>20030301.5</v>
      </c>
      <c r="C7" s="47">
        <v>2452700</v>
      </c>
      <c r="D7" s="47">
        <v>2452700</v>
      </c>
      <c r="E7" s="58">
        <f t="shared" si="0"/>
        <v>2003.168708938184</v>
      </c>
      <c r="F7" s="59">
        <v>1361.4526000000001</v>
      </c>
      <c r="G7" s="60">
        <v>1388.0863999999999</v>
      </c>
      <c r="H7" s="61">
        <v>238.8623</v>
      </c>
      <c r="J7" s="64">
        <v>5</v>
      </c>
      <c r="K7" s="53" t="s">
        <v>63</v>
      </c>
      <c r="L7" s="62">
        <v>241.82749999999999</v>
      </c>
      <c r="M7" s="62">
        <v>241.3749</v>
      </c>
      <c r="N7" s="62">
        <v>241.29929999999999</v>
      </c>
      <c r="P7" s="55" t="s">
        <v>64</v>
      </c>
      <c r="Q7" s="65">
        <f>Q6/Q5</f>
        <v>6.7597354886113153E-2</v>
      </c>
      <c r="R7" s="65">
        <f>R6/R5</f>
        <v>3.9296794208893482E-2</v>
      </c>
    </row>
    <row r="8" spans="2:22" x14ac:dyDescent="0.3">
      <c r="B8" s="47">
        <v>20030302.5</v>
      </c>
      <c r="C8" s="47">
        <v>2452701</v>
      </c>
      <c r="D8" s="47">
        <v>2452701</v>
      </c>
      <c r="E8" s="58">
        <f t="shared" si="0"/>
        <v>2003.171446848939</v>
      </c>
      <c r="F8" s="59">
        <v>1361.4526000000001</v>
      </c>
      <c r="G8" s="60">
        <v>1388.0863999999999</v>
      </c>
      <c r="H8" s="61">
        <v>238.8623</v>
      </c>
      <c r="J8" s="64">
        <v>6</v>
      </c>
      <c r="K8" s="53" t="s">
        <v>65</v>
      </c>
      <c r="L8" s="62">
        <v>244.10849999999999</v>
      </c>
      <c r="M8" s="62">
        <v>244.56960000000001</v>
      </c>
      <c r="N8" s="62">
        <v>244.155</v>
      </c>
    </row>
    <row r="9" spans="2:22" x14ac:dyDescent="0.3">
      <c r="B9" s="47">
        <v>20030303.5</v>
      </c>
      <c r="C9" s="47">
        <v>2452702</v>
      </c>
      <c r="D9" s="47">
        <v>2452702</v>
      </c>
      <c r="E9" s="58">
        <f t="shared" si="0"/>
        <v>2003.1741847596941</v>
      </c>
      <c r="F9" s="59">
        <v>1361.4526000000001</v>
      </c>
      <c r="G9" s="60">
        <v>1388.0863999999999</v>
      </c>
      <c r="H9" s="61">
        <v>238.8623</v>
      </c>
      <c r="J9" s="64">
        <v>7</v>
      </c>
      <c r="K9" s="53" t="s">
        <v>23</v>
      </c>
      <c r="L9" s="62">
        <v>245.495</v>
      </c>
      <c r="M9" s="62">
        <v>244.68960000000001</v>
      </c>
      <c r="N9" s="66">
        <v>245.96719999999999</v>
      </c>
    </row>
    <row r="10" spans="2:22" x14ac:dyDescent="0.3">
      <c r="B10" s="47">
        <v>20030304.5</v>
      </c>
      <c r="C10" s="47">
        <v>2452703</v>
      </c>
      <c r="D10" s="47">
        <v>2452703</v>
      </c>
      <c r="E10" s="58">
        <f t="shared" si="0"/>
        <v>2003.1769226704491</v>
      </c>
      <c r="F10" s="59">
        <v>1361.4526000000001</v>
      </c>
      <c r="G10" s="60">
        <v>1388.0863999999999</v>
      </c>
      <c r="H10" s="61">
        <v>238.8623</v>
      </c>
      <c r="J10" s="64">
        <v>8</v>
      </c>
      <c r="K10" s="53" t="s">
        <v>66</v>
      </c>
      <c r="L10" s="62">
        <v>244.8562</v>
      </c>
      <c r="M10" s="62">
        <v>245.03360000000001</v>
      </c>
      <c r="N10" s="62">
        <v>245.36619999999999</v>
      </c>
    </row>
    <row r="11" spans="2:22" x14ac:dyDescent="0.3">
      <c r="B11" s="47">
        <v>20030305.5</v>
      </c>
      <c r="C11" s="47">
        <v>2452704</v>
      </c>
      <c r="D11" s="47">
        <v>2452703.583106</v>
      </c>
      <c r="E11" s="58">
        <f t="shared" si="0"/>
        <v>2003.1785191626377</v>
      </c>
      <c r="F11" s="59">
        <v>1361.3009999999999</v>
      </c>
      <c r="G11" s="60">
        <v>1384.096</v>
      </c>
      <c r="H11" s="61">
        <v>238.8623</v>
      </c>
      <c r="J11" s="64">
        <v>9</v>
      </c>
      <c r="K11" s="53" t="s">
        <v>67</v>
      </c>
      <c r="L11" s="62">
        <v>243.43879999999999</v>
      </c>
      <c r="M11" s="62">
        <v>243.20699999999999</v>
      </c>
      <c r="N11" s="62">
        <v>243.5943</v>
      </c>
    </row>
    <row r="12" spans="2:22" x14ac:dyDescent="0.3">
      <c r="B12" s="47">
        <v>20030306.5</v>
      </c>
      <c r="C12" s="47">
        <v>2452705</v>
      </c>
      <c r="D12" s="47">
        <v>2452705</v>
      </c>
      <c r="E12" s="58">
        <f t="shared" si="0"/>
        <v>2003.1823984919592</v>
      </c>
      <c r="F12" s="59">
        <v>1361.3009999999999</v>
      </c>
      <c r="G12" s="60">
        <v>1384.096</v>
      </c>
      <c r="H12" s="61">
        <v>238.8623</v>
      </c>
      <c r="J12" s="64">
        <v>10</v>
      </c>
      <c r="K12" s="53" t="s">
        <v>26</v>
      </c>
      <c r="L12" s="62">
        <v>241.06899999999999</v>
      </c>
      <c r="M12" s="62">
        <v>240.82</v>
      </c>
      <c r="N12" s="62">
        <v>241.00360000000001</v>
      </c>
    </row>
    <row r="13" spans="2:22" x14ac:dyDescent="0.3">
      <c r="B13" s="47">
        <v>20030307.5</v>
      </c>
      <c r="C13" s="47">
        <v>2452706</v>
      </c>
      <c r="D13" s="47">
        <v>2452706.0218520002</v>
      </c>
      <c r="E13" s="58">
        <f t="shared" si="0"/>
        <v>2003.1851962315404</v>
      </c>
      <c r="F13" s="59">
        <v>1361.356</v>
      </c>
      <c r="G13" s="60">
        <v>1382.4427000000001</v>
      </c>
      <c r="H13" s="61">
        <v>238.8623</v>
      </c>
      <c r="J13" s="64">
        <v>11</v>
      </c>
      <c r="K13" s="53" t="s">
        <v>68</v>
      </c>
      <c r="L13" s="62">
        <v>237.8845</v>
      </c>
      <c r="M13" s="62">
        <v>237.86</v>
      </c>
      <c r="N13" s="62">
        <v>238.4605</v>
      </c>
    </row>
    <row r="14" spans="2:22" x14ac:dyDescent="0.3">
      <c r="B14" s="47">
        <v>20030308.5</v>
      </c>
      <c r="C14" s="47">
        <v>2452707</v>
      </c>
      <c r="D14" s="47">
        <v>2452706.757497</v>
      </c>
      <c r="E14" s="58">
        <f t="shared" si="0"/>
        <v>2003.1872103618971</v>
      </c>
      <c r="F14" s="59">
        <v>1361.3339000000001</v>
      </c>
      <c r="G14" s="60">
        <v>1381.9011</v>
      </c>
      <c r="H14" s="61">
        <v>238.8623</v>
      </c>
      <c r="J14" s="64">
        <v>12</v>
      </c>
      <c r="K14" s="53" t="s">
        <v>69</v>
      </c>
      <c r="L14" s="62">
        <v>237.505</v>
      </c>
      <c r="M14" s="62">
        <v>236.5608</v>
      </c>
      <c r="N14" s="62">
        <v>237.3313</v>
      </c>
    </row>
    <row r="15" spans="2:22" x14ac:dyDescent="0.3">
      <c r="B15" s="47">
        <v>20030309.5</v>
      </c>
      <c r="C15" s="47">
        <v>2452708</v>
      </c>
      <c r="D15" s="47">
        <v>2452707.912856</v>
      </c>
      <c r="E15" s="58">
        <f t="shared" si="0"/>
        <v>2003.190373631729</v>
      </c>
      <c r="F15" s="59">
        <v>1361.3327999999999</v>
      </c>
      <c r="G15" s="60">
        <v>1381.0800999999999</v>
      </c>
      <c r="H15" s="61">
        <v>238.8623</v>
      </c>
    </row>
    <row r="16" spans="2:22" x14ac:dyDescent="0.3">
      <c r="B16" s="47">
        <v>20030310.5</v>
      </c>
      <c r="C16" s="47">
        <v>2452709</v>
      </c>
      <c r="D16" s="47">
        <v>2452708.865975</v>
      </c>
      <c r="E16" s="58">
        <f t="shared" si="0"/>
        <v>2003.19298318649</v>
      </c>
      <c r="F16" s="59">
        <v>1361.3456000000001</v>
      </c>
      <c r="G16" s="60">
        <v>1380.4129</v>
      </c>
      <c r="H16" s="61">
        <v>238.8623</v>
      </c>
    </row>
    <row r="17" spans="2:8" x14ac:dyDescent="0.3">
      <c r="B17" s="47">
        <v>20030311.5</v>
      </c>
      <c r="C17" s="47">
        <v>2452710</v>
      </c>
      <c r="D17" s="47">
        <v>2452710.3824740001</v>
      </c>
      <c r="E17" s="58">
        <f t="shared" si="0"/>
        <v>2003.1971352254122</v>
      </c>
      <c r="F17" s="59">
        <v>1361.0745999999999</v>
      </c>
      <c r="G17" s="60">
        <v>1379.048</v>
      </c>
      <c r="H17" s="61">
        <v>238.8623</v>
      </c>
    </row>
    <row r="18" spans="2:8" x14ac:dyDescent="0.3">
      <c r="B18" s="47">
        <v>20030312.5</v>
      </c>
      <c r="C18" s="47">
        <v>2452711</v>
      </c>
      <c r="D18" s="47">
        <v>2452711.0365329999</v>
      </c>
      <c r="E18" s="58">
        <f t="shared" si="0"/>
        <v>2003.1989259805823</v>
      </c>
      <c r="F18" s="59">
        <v>1360.991</v>
      </c>
      <c r="G18" s="60">
        <v>1378.4893999999999</v>
      </c>
      <c r="H18" s="61">
        <v>238.8623</v>
      </c>
    </row>
    <row r="19" spans="2:8" x14ac:dyDescent="0.3">
      <c r="B19" s="47">
        <v>20030313.5</v>
      </c>
      <c r="C19" s="47">
        <v>2452712</v>
      </c>
      <c r="D19" s="47">
        <v>2452711.7990649999</v>
      </c>
      <c r="E19" s="58">
        <f t="shared" si="0"/>
        <v>2003.2010137251464</v>
      </c>
      <c r="F19" s="59">
        <v>1360.7951</v>
      </c>
      <c r="G19" s="60">
        <v>1377.7358999999999</v>
      </c>
      <c r="H19" s="61">
        <v>238.8623</v>
      </c>
    </row>
    <row r="20" spans="2:8" x14ac:dyDescent="0.3">
      <c r="B20" s="47">
        <v>20030314.5</v>
      </c>
      <c r="C20" s="47">
        <v>2452713</v>
      </c>
      <c r="D20" s="47">
        <v>2452713.1106730001</v>
      </c>
      <c r="E20" s="58">
        <f t="shared" si="0"/>
        <v>2003.204604790797</v>
      </c>
      <c r="F20" s="59">
        <v>1360.5510999999999</v>
      </c>
      <c r="G20" s="60">
        <v>1376.5259000000001</v>
      </c>
      <c r="H20" s="61">
        <v>238.8623</v>
      </c>
    </row>
    <row r="21" spans="2:8" x14ac:dyDescent="0.3">
      <c r="B21" s="47">
        <v>20030315.5</v>
      </c>
      <c r="C21" s="47">
        <v>2452714</v>
      </c>
      <c r="D21" s="47">
        <v>2452713.9750060001</v>
      </c>
      <c r="E21" s="58">
        <f t="shared" si="0"/>
        <v>2003.206971257413</v>
      </c>
      <c r="F21" s="59">
        <v>1360.4742000000001</v>
      </c>
      <c r="G21" s="60">
        <v>1375.8077000000001</v>
      </c>
      <c r="H21" s="61">
        <v>238.8623</v>
      </c>
    </row>
    <row r="22" spans="2:8" x14ac:dyDescent="0.3">
      <c r="B22" s="47">
        <v>20030316.5</v>
      </c>
      <c r="C22" s="47">
        <v>2452715</v>
      </c>
      <c r="D22" s="47">
        <v>2452714.8139599999</v>
      </c>
      <c r="E22" s="58">
        <f t="shared" si="0"/>
        <v>2003.2092682385928</v>
      </c>
      <c r="F22" s="59">
        <v>1360.4592</v>
      </c>
      <c r="G22" s="60">
        <v>1375.1660999999999</v>
      </c>
      <c r="H22" s="61">
        <v>238.8623</v>
      </c>
    </row>
    <row r="23" spans="2:8" x14ac:dyDescent="0.3">
      <c r="B23" s="47">
        <v>20030317.5</v>
      </c>
      <c r="C23" s="47">
        <v>2452716</v>
      </c>
      <c r="D23" s="47">
        <v>2452716.0006539999</v>
      </c>
      <c r="E23" s="58">
        <f t="shared" si="0"/>
        <v>2003.2125173008581</v>
      </c>
      <c r="F23" s="59">
        <v>1360.6838</v>
      </c>
      <c r="G23" s="60">
        <v>1374.4976999999999</v>
      </c>
      <c r="H23" s="61">
        <v>238.8623</v>
      </c>
    </row>
    <row r="24" spans="2:8" x14ac:dyDescent="0.3">
      <c r="B24" s="47">
        <v>20030318.5</v>
      </c>
      <c r="C24" s="47">
        <v>2452717</v>
      </c>
      <c r="D24" s="47">
        <v>2452717.0589359999</v>
      </c>
      <c r="E24" s="58">
        <f t="shared" si="0"/>
        <v>2003.2154147825277</v>
      </c>
      <c r="F24" s="59">
        <v>1360.9930999999999</v>
      </c>
      <c r="G24" s="60">
        <v>1374.0029</v>
      </c>
      <c r="H24" s="61">
        <v>238.8623</v>
      </c>
    </row>
    <row r="25" spans="2:8" x14ac:dyDescent="0.3">
      <c r="B25" s="47">
        <v>20030319.5</v>
      </c>
      <c r="C25" s="47">
        <v>2452718</v>
      </c>
      <c r="D25" s="47">
        <v>2452717.8038150002</v>
      </c>
      <c r="E25" s="58">
        <f t="shared" si="0"/>
        <v>2003.2174541947534</v>
      </c>
      <c r="F25" s="59">
        <v>1361.1552999999999</v>
      </c>
      <c r="G25" s="60">
        <v>1373.5933</v>
      </c>
      <c r="H25" s="61">
        <v>238.8623</v>
      </c>
    </row>
    <row r="26" spans="2:8" x14ac:dyDescent="0.3">
      <c r="B26" s="47">
        <v>20030320.5</v>
      </c>
      <c r="C26" s="47">
        <v>2452719</v>
      </c>
      <c r="D26" s="47">
        <v>2452719.058282</v>
      </c>
      <c r="E26" s="58">
        <f t="shared" si="0"/>
        <v>2003.2208888134446</v>
      </c>
      <c r="F26" s="59">
        <v>1361.1926000000001</v>
      </c>
      <c r="G26" s="60">
        <v>1372.6567</v>
      </c>
      <c r="H26" s="61">
        <v>238.8623</v>
      </c>
    </row>
    <row r="27" spans="2:8" x14ac:dyDescent="0.3">
      <c r="B27" s="47">
        <v>20030321.5</v>
      </c>
      <c r="C27" s="47">
        <v>2452720</v>
      </c>
      <c r="D27" s="47">
        <v>2452719.9967609998</v>
      </c>
      <c r="E27" s="58">
        <f t="shared" si="0"/>
        <v>2003.2234582851916</v>
      </c>
      <c r="F27" s="59">
        <v>1361.1291000000001</v>
      </c>
      <c r="G27" s="60">
        <v>1371.857</v>
      </c>
      <c r="H27" s="61">
        <v>238.8623</v>
      </c>
    </row>
    <row r="28" spans="2:8" x14ac:dyDescent="0.3">
      <c r="B28" s="47">
        <v>20030322.5</v>
      </c>
      <c r="C28" s="47">
        <v>2452721</v>
      </c>
      <c r="D28" s="47">
        <v>2452721.0086960001</v>
      </c>
      <c r="E28" s="58">
        <f t="shared" si="0"/>
        <v>2003.2262288729116</v>
      </c>
      <c r="F28" s="59">
        <v>1361.1196</v>
      </c>
      <c r="G28" s="60">
        <v>1371.049</v>
      </c>
      <c r="H28" s="61">
        <v>238.8623</v>
      </c>
    </row>
    <row r="29" spans="2:8" x14ac:dyDescent="0.3">
      <c r="B29" s="47">
        <v>20030323.5</v>
      </c>
      <c r="C29" s="47">
        <v>2452722</v>
      </c>
      <c r="D29" s="47">
        <v>2452722.0066030002</v>
      </c>
      <c r="E29" s="58">
        <f t="shared" si="0"/>
        <v>2003.2289610532198</v>
      </c>
      <c r="F29" s="59">
        <v>1361.1893</v>
      </c>
      <c r="G29" s="60">
        <v>1370.3272999999999</v>
      </c>
      <c r="H29" s="61">
        <v>238.8623</v>
      </c>
    </row>
    <row r="30" spans="2:8" x14ac:dyDescent="0.3">
      <c r="B30" s="47">
        <v>20030324.5</v>
      </c>
      <c r="C30" s="47">
        <v>2452723</v>
      </c>
      <c r="D30" s="47">
        <v>2452722.995263</v>
      </c>
      <c r="E30" s="58">
        <f t="shared" si="0"/>
        <v>2003.2316679160667</v>
      </c>
      <c r="F30" s="59">
        <v>1361.2601</v>
      </c>
      <c r="G30" s="60">
        <v>1369.6107999999999</v>
      </c>
      <c r="H30" s="61">
        <v>238.8623</v>
      </c>
    </row>
    <row r="31" spans="2:8" x14ac:dyDescent="0.3">
      <c r="B31" s="47">
        <v>20030325.5</v>
      </c>
      <c r="C31" s="47">
        <v>2452724</v>
      </c>
      <c r="D31" s="47">
        <v>2452724.0220949999</v>
      </c>
      <c r="E31" s="58">
        <f t="shared" si="0"/>
        <v>2003.2344792904432</v>
      </c>
      <c r="F31" s="59">
        <v>1361.3377</v>
      </c>
      <c r="G31" s="60">
        <v>1368.8684000000001</v>
      </c>
      <c r="H31" s="61">
        <v>238.8623</v>
      </c>
    </row>
    <row r="32" spans="2:8" x14ac:dyDescent="0.3">
      <c r="B32" s="47">
        <v>20030326.5</v>
      </c>
      <c r="C32" s="47">
        <v>2452725</v>
      </c>
      <c r="D32" s="47">
        <v>2452725.0220769998</v>
      </c>
      <c r="E32" s="58">
        <f t="shared" si="0"/>
        <v>2003.2372171519155</v>
      </c>
      <c r="F32" s="59">
        <v>1361.1842999999999</v>
      </c>
      <c r="G32" s="60">
        <v>1367.9145000000001</v>
      </c>
      <c r="H32" s="61">
        <v>238.8623</v>
      </c>
    </row>
    <row r="33" spans="2:8" x14ac:dyDescent="0.3">
      <c r="B33" s="47">
        <v>20030327.5</v>
      </c>
      <c r="C33" s="47">
        <v>2452726</v>
      </c>
      <c r="D33" s="47">
        <v>2452725.9814749998</v>
      </c>
      <c r="E33" s="58">
        <f t="shared" si="0"/>
        <v>2003.2398438980181</v>
      </c>
      <c r="F33" s="59">
        <v>1360.8234</v>
      </c>
      <c r="G33" s="60">
        <v>1366.7847999999999</v>
      </c>
      <c r="H33" s="61">
        <v>238.8623</v>
      </c>
    </row>
    <row r="34" spans="2:8" x14ac:dyDescent="0.3">
      <c r="B34" s="47">
        <v>20030328.5</v>
      </c>
      <c r="C34" s="47">
        <v>2452727</v>
      </c>
      <c r="D34" s="47">
        <v>2452727.02251</v>
      </c>
      <c r="E34" s="58">
        <f t="shared" si="0"/>
        <v>2003.242694158941</v>
      </c>
      <c r="F34" s="59">
        <v>1360.7925</v>
      </c>
      <c r="G34" s="60">
        <v>1365.9224999999999</v>
      </c>
      <c r="H34" s="61">
        <v>238.8623</v>
      </c>
    </row>
    <row r="35" spans="2:8" x14ac:dyDescent="0.3">
      <c r="B35" s="47">
        <v>20030329.5</v>
      </c>
      <c r="C35" s="47">
        <v>2452728</v>
      </c>
      <c r="D35" s="47">
        <v>2452727.9909709999</v>
      </c>
      <c r="E35" s="58">
        <f t="shared" si="0"/>
        <v>2003.2453457187285</v>
      </c>
      <c r="F35" s="59">
        <v>1360.7551000000001</v>
      </c>
      <c r="G35" s="60">
        <v>1365.1134999999999</v>
      </c>
      <c r="H35" s="61">
        <v>238.8623</v>
      </c>
    </row>
    <row r="36" spans="2:8" x14ac:dyDescent="0.3">
      <c r="B36" s="47">
        <v>20030330.5</v>
      </c>
      <c r="C36" s="47">
        <v>2452729</v>
      </c>
      <c r="D36" s="47">
        <v>2452728.9930349998</v>
      </c>
      <c r="E36" s="58">
        <f t="shared" si="0"/>
        <v>2003.2480892805315</v>
      </c>
      <c r="F36" s="59">
        <v>1360.7838999999999</v>
      </c>
      <c r="G36" s="60">
        <v>1364.3465000000001</v>
      </c>
      <c r="H36" s="61">
        <v>238.8623</v>
      </c>
    </row>
    <row r="37" spans="2:8" x14ac:dyDescent="0.3">
      <c r="B37" s="47">
        <v>20030331.5</v>
      </c>
      <c r="C37" s="47">
        <v>2452730</v>
      </c>
      <c r="D37" s="47">
        <v>2452729.9945589998</v>
      </c>
      <c r="E37" s="58">
        <f t="shared" si="0"/>
        <v>2003.2508313638627</v>
      </c>
      <c r="F37" s="59">
        <v>1360.8543999999999</v>
      </c>
      <c r="G37" s="60">
        <v>1363.6247000000001</v>
      </c>
      <c r="H37" s="61">
        <v>238.8623</v>
      </c>
    </row>
    <row r="38" spans="2:8" x14ac:dyDescent="0.3">
      <c r="B38" s="47">
        <v>20030401.5</v>
      </c>
      <c r="C38" s="47">
        <v>2452731</v>
      </c>
      <c r="D38" s="47">
        <v>2452730.7109659999</v>
      </c>
      <c r="E38" s="58">
        <f t="shared" si="0"/>
        <v>2003.2527928222926</v>
      </c>
      <c r="F38" s="59">
        <v>1360.9277999999999</v>
      </c>
      <c r="G38" s="60">
        <v>1363.1333</v>
      </c>
      <c r="H38" s="61">
        <v>239.2576</v>
      </c>
    </row>
    <row r="39" spans="2:8" x14ac:dyDescent="0.3">
      <c r="B39" s="47">
        <v>20030402.5</v>
      </c>
      <c r="C39" s="47">
        <v>2452732</v>
      </c>
      <c r="D39" s="47">
        <v>2452732.495079</v>
      </c>
      <c r="E39" s="58">
        <f t="shared" si="0"/>
        <v>2003.2576775644638</v>
      </c>
      <c r="F39" s="59">
        <v>1361.1473000000001</v>
      </c>
      <c r="G39" s="60">
        <v>1361.9544000000001</v>
      </c>
      <c r="H39" s="61">
        <v>239.2576</v>
      </c>
    </row>
    <row r="40" spans="2:8" x14ac:dyDescent="0.3">
      <c r="B40" s="47">
        <v>20030403.5</v>
      </c>
      <c r="C40" s="47">
        <v>2452733</v>
      </c>
      <c r="D40" s="47">
        <v>2452733.052133</v>
      </c>
      <c r="E40" s="58">
        <f t="shared" si="0"/>
        <v>2003.2592027286018</v>
      </c>
      <c r="F40" s="59">
        <v>1361.1651999999999</v>
      </c>
      <c r="G40" s="60">
        <v>1361.5383999999999</v>
      </c>
      <c r="H40" s="61">
        <v>239.2576</v>
      </c>
    </row>
    <row r="41" spans="2:8" x14ac:dyDescent="0.3">
      <c r="B41" s="47">
        <v>20030404.5</v>
      </c>
      <c r="C41" s="47">
        <v>2452734</v>
      </c>
      <c r="D41" s="47">
        <v>2452734.0127110002</v>
      </c>
      <c r="E41" s="58">
        <f t="shared" si="0"/>
        <v>2003.2618327054397</v>
      </c>
      <c r="F41" s="59">
        <v>1361.2295999999999</v>
      </c>
      <c r="G41" s="60">
        <v>1360.8569</v>
      </c>
      <c r="H41" s="61">
        <v>239.2576</v>
      </c>
    </row>
    <row r="42" spans="2:8" x14ac:dyDescent="0.3">
      <c r="B42" s="47">
        <v>20030405.5</v>
      </c>
      <c r="C42" s="47">
        <v>2452735</v>
      </c>
      <c r="D42" s="47">
        <v>2452735.0057060001</v>
      </c>
      <c r="E42" s="58">
        <f t="shared" si="0"/>
        <v>2003.2645514371297</v>
      </c>
      <c r="F42" s="59">
        <v>1361.2775999999999</v>
      </c>
      <c r="G42" s="60">
        <v>1360.1377</v>
      </c>
      <c r="H42" s="61">
        <v>239.2576</v>
      </c>
    </row>
    <row r="43" spans="2:8" x14ac:dyDescent="0.3">
      <c r="B43" s="47">
        <v>20030406.5</v>
      </c>
      <c r="C43" s="47">
        <v>2452736</v>
      </c>
      <c r="D43" s="47">
        <v>2452736.012228</v>
      </c>
      <c r="E43" s="58">
        <f t="shared" si="0"/>
        <v>2003.2673072045382</v>
      </c>
      <c r="F43" s="59">
        <v>1361.2529999999999</v>
      </c>
      <c r="G43" s="60">
        <v>1359.3391999999999</v>
      </c>
      <c r="H43" s="61">
        <v>239.2576</v>
      </c>
    </row>
    <row r="44" spans="2:8" x14ac:dyDescent="0.3">
      <c r="B44" s="47">
        <v>20030407.5</v>
      </c>
      <c r="C44" s="47">
        <v>2452737</v>
      </c>
      <c r="D44" s="47">
        <v>2452737.0206829999</v>
      </c>
      <c r="E44" s="58">
        <f t="shared" si="0"/>
        <v>2003.270068264329</v>
      </c>
      <c r="F44" s="59">
        <v>1361.1831</v>
      </c>
      <c r="G44" s="60">
        <v>1358.4976999999999</v>
      </c>
      <c r="H44" s="61">
        <v>239.2576</v>
      </c>
    </row>
    <row r="45" spans="2:8" x14ac:dyDescent="0.3">
      <c r="B45" s="47">
        <v>20030408.5</v>
      </c>
      <c r="C45" s="47">
        <v>2452738</v>
      </c>
      <c r="D45" s="47">
        <v>2452738.0568650002</v>
      </c>
      <c r="E45" s="58">
        <f t="shared" si="0"/>
        <v>2003.272905238171</v>
      </c>
      <c r="F45" s="59">
        <v>1361.0413000000001</v>
      </c>
      <c r="G45" s="60">
        <v>1357.5668000000001</v>
      </c>
      <c r="H45" s="61">
        <v>239.2576</v>
      </c>
    </row>
    <row r="46" spans="2:8" x14ac:dyDescent="0.3">
      <c r="B46" s="47">
        <v>20030409.5</v>
      </c>
      <c r="C46" s="47">
        <v>2452739</v>
      </c>
      <c r="D46" s="47">
        <v>2452738.9312169999</v>
      </c>
      <c r="E46" s="58">
        <f t="shared" si="0"/>
        <v>2003.2752991359148</v>
      </c>
      <c r="F46" s="59">
        <v>1360.9391000000001</v>
      </c>
      <c r="G46" s="60">
        <v>1356.8012000000001</v>
      </c>
      <c r="H46" s="61">
        <v>239.2576</v>
      </c>
    </row>
    <row r="47" spans="2:8" x14ac:dyDescent="0.3">
      <c r="B47" s="47">
        <v>20030410.5</v>
      </c>
      <c r="C47" s="47">
        <v>2452740</v>
      </c>
      <c r="D47" s="47">
        <v>2452740.0164379999</v>
      </c>
      <c r="E47" s="58">
        <f t="shared" si="0"/>
        <v>2003.2782703741623</v>
      </c>
      <c r="F47" s="59">
        <v>1360.8435999999999</v>
      </c>
      <c r="G47" s="60">
        <v>1355.8851</v>
      </c>
      <c r="H47" s="61">
        <v>239.2576</v>
      </c>
    </row>
    <row r="48" spans="2:8" x14ac:dyDescent="0.3">
      <c r="B48" s="47">
        <v>20030411.5</v>
      </c>
      <c r="C48" s="47">
        <v>2452741</v>
      </c>
      <c r="D48" s="47">
        <v>2452740.9929709998</v>
      </c>
      <c r="E48" s="58">
        <f t="shared" si="0"/>
        <v>2003.2809440343653</v>
      </c>
      <c r="F48" s="59">
        <v>1360.8976</v>
      </c>
      <c r="G48" s="60">
        <v>1355.2021</v>
      </c>
      <c r="H48" s="61">
        <v>239.2576</v>
      </c>
    </row>
    <row r="49" spans="2:8" x14ac:dyDescent="0.3">
      <c r="B49" s="47">
        <v>20030412.5</v>
      </c>
      <c r="C49" s="47">
        <v>2452742</v>
      </c>
      <c r="D49" s="47">
        <v>2452742.03467</v>
      </c>
      <c r="E49" s="58">
        <f t="shared" si="0"/>
        <v>2003.2837961132618</v>
      </c>
      <c r="F49" s="59">
        <v>1360.9875</v>
      </c>
      <c r="G49" s="60">
        <v>1354.5070000000001</v>
      </c>
      <c r="H49" s="61">
        <v>239.2576</v>
      </c>
    </row>
    <row r="50" spans="2:8" x14ac:dyDescent="0.3">
      <c r="B50" s="47">
        <v>20030413.5</v>
      </c>
      <c r="C50" s="47">
        <v>2452743</v>
      </c>
      <c r="D50" s="47">
        <v>2452743.0012070001</v>
      </c>
      <c r="E50" s="58">
        <f t="shared" si="0"/>
        <v>2003.2864424053096</v>
      </c>
      <c r="F50" s="59">
        <v>1361.1494</v>
      </c>
      <c r="G50" s="60">
        <v>1353.9409000000001</v>
      </c>
      <c r="H50" s="61">
        <v>239.2576</v>
      </c>
    </row>
    <row r="51" spans="2:8" x14ac:dyDescent="0.3">
      <c r="B51" s="47">
        <v>20030414.5</v>
      </c>
      <c r="C51" s="47">
        <v>2452744</v>
      </c>
      <c r="D51" s="47">
        <v>2452743.9937450001</v>
      </c>
      <c r="E51" s="58">
        <f t="shared" si="0"/>
        <v>2003.289159885775</v>
      </c>
      <c r="F51" s="59">
        <v>1361.2396000000001</v>
      </c>
      <c r="G51" s="60">
        <v>1353.2838999999999</v>
      </c>
      <c r="H51" s="61">
        <v>239.2576</v>
      </c>
    </row>
    <row r="52" spans="2:8" x14ac:dyDescent="0.3">
      <c r="B52" s="47">
        <v>20030415.5</v>
      </c>
      <c r="C52" s="47">
        <v>2452745</v>
      </c>
      <c r="D52" s="47">
        <v>2452744.9017449999</v>
      </c>
      <c r="E52" s="58">
        <f t="shared" si="0"/>
        <v>2003.2916459087401</v>
      </c>
      <c r="F52" s="59">
        <v>1361.3089</v>
      </c>
      <c r="G52" s="60">
        <v>1352.6693</v>
      </c>
      <c r="H52" s="61">
        <v>239.2576</v>
      </c>
    </row>
    <row r="53" spans="2:8" x14ac:dyDescent="0.3">
      <c r="B53" s="47">
        <v>20030416.5</v>
      </c>
      <c r="C53" s="47">
        <v>2452746</v>
      </c>
      <c r="D53" s="47">
        <v>2452745.9983580001</v>
      </c>
      <c r="E53" s="58">
        <f t="shared" si="0"/>
        <v>2003.2946483372671</v>
      </c>
      <c r="F53" s="59">
        <v>1361.2935</v>
      </c>
      <c r="G53" s="60">
        <v>1351.8279</v>
      </c>
      <c r="H53" s="61">
        <v>239.2576</v>
      </c>
    </row>
    <row r="54" spans="2:8" x14ac:dyDescent="0.3">
      <c r="B54" s="47">
        <v>20030417.5</v>
      </c>
      <c r="C54" s="47">
        <v>2452747</v>
      </c>
      <c r="D54" s="47">
        <v>2452747.1763490001</v>
      </c>
      <c r="E54" s="58">
        <f t="shared" si="0"/>
        <v>2003.2978735714951</v>
      </c>
      <c r="F54" s="59">
        <v>1361.2502999999999</v>
      </c>
      <c r="G54" s="60">
        <v>1350.8966</v>
      </c>
      <c r="H54" s="61">
        <v>239.2576</v>
      </c>
    </row>
    <row r="55" spans="2:8" x14ac:dyDescent="0.3">
      <c r="B55" s="47">
        <v>20030418.5</v>
      </c>
      <c r="C55" s="47">
        <v>2452748</v>
      </c>
      <c r="D55" s="47">
        <v>2452747.987989</v>
      </c>
      <c r="E55" s="58">
        <f t="shared" si="0"/>
        <v>2003.3000957693803</v>
      </c>
      <c r="F55" s="59">
        <v>1361.2701</v>
      </c>
      <c r="G55" s="60">
        <v>1350.3037999999999</v>
      </c>
      <c r="H55" s="61">
        <v>239.2576</v>
      </c>
    </row>
    <row r="56" spans="2:8" x14ac:dyDescent="0.3">
      <c r="B56" s="47">
        <v>20030419.5</v>
      </c>
      <c r="C56" s="47">
        <v>2452749</v>
      </c>
      <c r="D56" s="47">
        <v>2452749</v>
      </c>
      <c r="E56" s="58">
        <f t="shared" si="0"/>
        <v>2003.3028665651818</v>
      </c>
      <c r="F56" s="59">
        <v>1361.2701</v>
      </c>
      <c r="G56" s="60">
        <v>1350.3037999999999</v>
      </c>
      <c r="H56" s="61">
        <v>239.2576</v>
      </c>
    </row>
    <row r="57" spans="2:8" x14ac:dyDescent="0.3">
      <c r="B57" s="47">
        <v>20030420.5</v>
      </c>
      <c r="C57" s="47">
        <v>2452750</v>
      </c>
      <c r="D57" s="47">
        <v>2452750.2800489999</v>
      </c>
      <c r="E57" s="58">
        <f t="shared" si="0"/>
        <v>2003.3063712251051</v>
      </c>
      <c r="F57" s="59">
        <v>1361.3692000000001</v>
      </c>
      <c r="G57" s="60">
        <v>1348.6741999999999</v>
      </c>
      <c r="H57" s="61">
        <v>239.2576</v>
      </c>
    </row>
    <row r="58" spans="2:8" x14ac:dyDescent="0.3">
      <c r="B58" s="47">
        <v>20030421.5</v>
      </c>
      <c r="C58" s="47">
        <v>2452751</v>
      </c>
      <c r="D58" s="47">
        <v>2452751.0767100002</v>
      </c>
      <c r="E58" s="58">
        <f t="shared" si="0"/>
        <v>2003.308552411826</v>
      </c>
      <c r="F58" s="59">
        <v>1361.3703</v>
      </c>
      <c r="G58" s="60">
        <v>1348.0769</v>
      </c>
      <c r="H58" s="61">
        <v>239.2576</v>
      </c>
    </row>
    <row r="59" spans="2:8" x14ac:dyDescent="0.3">
      <c r="B59" s="47">
        <v>20030422.5</v>
      </c>
      <c r="C59" s="47">
        <v>2452752</v>
      </c>
      <c r="D59" s="47">
        <v>2452752.0465330002</v>
      </c>
      <c r="E59" s="58">
        <f t="shared" si="0"/>
        <v>2003.3112077006481</v>
      </c>
      <c r="F59" s="59">
        <v>1361.3402000000001</v>
      </c>
      <c r="G59" s="60">
        <v>1347.3213000000001</v>
      </c>
      <c r="H59" s="61">
        <v>239.2576</v>
      </c>
    </row>
    <row r="60" spans="2:8" x14ac:dyDescent="0.3">
      <c r="B60" s="47">
        <v>20030423.5</v>
      </c>
      <c r="C60" s="47">
        <v>2452753</v>
      </c>
      <c r="D60" s="47">
        <v>2452753.1127559999</v>
      </c>
      <c r="E60" s="58">
        <f t="shared" si="0"/>
        <v>2003.3141269240668</v>
      </c>
      <c r="F60" s="59">
        <v>1361.2014999999999</v>
      </c>
      <c r="G60" s="60">
        <v>1346.3905999999999</v>
      </c>
      <c r="H60" s="61">
        <v>239.2576</v>
      </c>
    </row>
    <row r="61" spans="2:8" x14ac:dyDescent="0.3">
      <c r="B61" s="47">
        <v>20030424.5</v>
      </c>
      <c r="C61" s="47">
        <v>2452754</v>
      </c>
      <c r="D61" s="47">
        <v>2452753.9857439999</v>
      </c>
      <c r="E61" s="58">
        <f t="shared" si="0"/>
        <v>2003.3165170873008</v>
      </c>
      <c r="F61" s="59">
        <v>1361.251</v>
      </c>
      <c r="G61" s="60">
        <v>1345.7945</v>
      </c>
      <c r="H61" s="61">
        <v>239.2576</v>
      </c>
    </row>
    <row r="62" spans="2:8" x14ac:dyDescent="0.3">
      <c r="B62" s="47">
        <v>20030425.5</v>
      </c>
      <c r="C62" s="47">
        <v>2452755</v>
      </c>
      <c r="D62" s="47">
        <v>2452754.9903609999</v>
      </c>
      <c r="E62" s="58">
        <f t="shared" si="0"/>
        <v>2003.3192676389899</v>
      </c>
      <c r="F62" s="59">
        <v>1361.1771000000001</v>
      </c>
      <c r="G62" s="60">
        <v>1344.9847</v>
      </c>
      <c r="H62" s="61">
        <v>239.2576</v>
      </c>
    </row>
    <row r="63" spans="2:8" x14ac:dyDescent="0.3">
      <c r="B63" s="47">
        <v>20030426.5</v>
      </c>
      <c r="C63" s="47">
        <v>2452756</v>
      </c>
      <c r="D63" s="47">
        <v>2452756.0124340001</v>
      </c>
      <c r="E63" s="58">
        <f t="shared" si="0"/>
        <v>2003.3220659836497</v>
      </c>
      <c r="F63" s="59">
        <v>1361.1362999999999</v>
      </c>
      <c r="G63" s="60">
        <v>1344.2021</v>
      </c>
      <c r="H63" s="61">
        <v>239.2576</v>
      </c>
    </row>
    <row r="64" spans="2:8" x14ac:dyDescent="0.3">
      <c r="B64" s="47">
        <v>20030427.5</v>
      </c>
      <c r="C64" s="47">
        <v>2452757</v>
      </c>
      <c r="D64" s="47">
        <v>2452756.9923569998</v>
      </c>
      <c r="E64" s="58">
        <f t="shared" si="0"/>
        <v>2003.3247489253699</v>
      </c>
      <c r="F64" s="59">
        <v>1360.9385</v>
      </c>
      <c r="G64" s="60">
        <v>1343.3026</v>
      </c>
      <c r="H64" s="61">
        <v>239.2576</v>
      </c>
    </row>
    <row r="65" spans="2:8" x14ac:dyDescent="0.3">
      <c r="B65" s="47">
        <v>20030428.5</v>
      </c>
      <c r="C65" s="47">
        <v>2452758</v>
      </c>
      <c r="D65" s="47">
        <v>2452758.0089810002</v>
      </c>
      <c r="E65" s="58">
        <f t="shared" si="0"/>
        <v>2003.3275323511543</v>
      </c>
      <c r="F65" s="59">
        <v>1360.7791</v>
      </c>
      <c r="G65" s="60">
        <v>1342.4232999999999</v>
      </c>
      <c r="H65" s="61">
        <v>239.2576</v>
      </c>
    </row>
    <row r="66" spans="2:8" x14ac:dyDescent="0.3">
      <c r="B66" s="47">
        <v>20030429.5</v>
      </c>
      <c r="C66" s="47">
        <v>2452759</v>
      </c>
      <c r="D66" s="47">
        <v>2452759.0411189999</v>
      </c>
      <c r="E66" s="58">
        <f t="shared" si="0"/>
        <v>2003.3303582528843</v>
      </c>
      <c r="F66" s="59">
        <v>1360.6007</v>
      </c>
      <c r="G66" s="60">
        <v>1341.5237999999999</v>
      </c>
      <c r="H66" s="61">
        <v>239.2576</v>
      </c>
    </row>
    <row r="67" spans="2:8" x14ac:dyDescent="0.3">
      <c r="B67" s="47">
        <v>20030430.5</v>
      </c>
      <c r="C67" s="47">
        <v>2452760</v>
      </c>
      <c r="D67" s="47">
        <v>2452759.995445</v>
      </c>
      <c r="E67" s="58">
        <f t="shared" ref="E67:E130" si="1">D67/365.242-$E$1</f>
        <v>2003.3329711123033</v>
      </c>
      <c r="F67" s="59">
        <v>1360.2750000000001</v>
      </c>
      <c r="G67" s="60">
        <v>1340.5427999999999</v>
      </c>
      <c r="H67" s="61">
        <v>241.82749999999999</v>
      </c>
    </row>
    <row r="68" spans="2:8" x14ac:dyDescent="0.3">
      <c r="B68" s="47">
        <v>20030501.5</v>
      </c>
      <c r="C68" s="47">
        <v>2452761</v>
      </c>
      <c r="D68" s="47">
        <v>2452760.8891070001</v>
      </c>
      <c r="E68" s="58">
        <f t="shared" si="1"/>
        <v>2003.3354178791051</v>
      </c>
      <c r="F68" s="59">
        <v>1360.0772999999999</v>
      </c>
      <c r="G68" s="60">
        <v>1339.7380000000001</v>
      </c>
      <c r="H68" s="61">
        <v>241.82749999999999</v>
      </c>
    </row>
    <row r="69" spans="2:8" x14ac:dyDescent="0.3">
      <c r="B69" s="47">
        <v>20030502.5</v>
      </c>
      <c r="C69" s="47">
        <v>2452762</v>
      </c>
      <c r="D69" s="47">
        <v>2452762.0166199999</v>
      </c>
      <c r="E69" s="58">
        <f t="shared" si="1"/>
        <v>2003.3385049090739</v>
      </c>
      <c r="F69" s="59">
        <v>1360.204</v>
      </c>
      <c r="G69" s="60">
        <v>1339.104</v>
      </c>
      <c r="H69" s="61">
        <v>241.82749999999999</v>
      </c>
    </row>
    <row r="70" spans="2:8" x14ac:dyDescent="0.3">
      <c r="B70" s="47">
        <v>20030503.5</v>
      </c>
      <c r="C70" s="47">
        <v>2452763</v>
      </c>
      <c r="D70" s="47">
        <v>2452762.9689130001</v>
      </c>
      <c r="E70" s="58">
        <f t="shared" si="1"/>
        <v>2003.3411122023208</v>
      </c>
      <c r="F70" s="59">
        <v>1360.4188999999999</v>
      </c>
      <c r="G70" s="60">
        <v>1338.6849</v>
      </c>
      <c r="H70" s="61">
        <v>241.82749999999999</v>
      </c>
    </row>
    <row r="71" spans="2:8" x14ac:dyDescent="0.3">
      <c r="B71" s="47">
        <v>20030504.5</v>
      </c>
      <c r="C71" s="47">
        <v>2452764</v>
      </c>
      <c r="D71" s="47">
        <v>2452763.9703020002</v>
      </c>
      <c r="E71" s="58">
        <f t="shared" si="1"/>
        <v>2003.3438539160343</v>
      </c>
      <c r="F71" s="59">
        <v>1360.579</v>
      </c>
      <c r="G71" s="60">
        <v>1338.1886</v>
      </c>
      <c r="H71" s="61">
        <v>241.82749999999999</v>
      </c>
    </row>
    <row r="72" spans="2:8" x14ac:dyDescent="0.3">
      <c r="B72" s="47">
        <v>20030505.5</v>
      </c>
      <c r="C72" s="47">
        <v>2452765</v>
      </c>
      <c r="D72" s="47">
        <v>2452765.0124710002</v>
      </c>
      <c r="E72" s="58">
        <f t="shared" si="1"/>
        <v>2003.3467072817484</v>
      </c>
      <c r="F72" s="59">
        <v>1360.7752</v>
      </c>
      <c r="G72" s="60">
        <v>1337.7118</v>
      </c>
      <c r="H72" s="61">
        <v>241.82749999999999</v>
      </c>
    </row>
    <row r="73" spans="2:8" x14ac:dyDescent="0.3">
      <c r="B73" s="47">
        <v>20030506.5</v>
      </c>
      <c r="C73" s="47">
        <v>2452766</v>
      </c>
      <c r="D73" s="47">
        <v>2452766.0771579999</v>
      </c>
      <c r="E73" s="58">
        <f t="shared" si="1"/>
        <v>2003.3496222997355</v>
      </c>
      <c r="F73" s="59">
        <v>1360.9920999999999</v>
      </c>
      <c r="G73" s="60">
        <v>1337.2511999999999</v>
      </c>
      <c r="H73" s="61">
        <v>241.82749999999999</v>
      </c>
    </row>
    <row r="74" spans="2:8" x14ac:dyDescent="0.3">
      <c r="B74" s="47">
        <v>20030507.5</v>
      </c>
      <c r="C74" s="47">
        <v>2452767</v>
      </c>
      <c r="D74" s="47">
        <v>2452767.0113519998</v>
      </c>
      <c r="E74" s="58">
        <f t="shared" si="1"/>
        <v>2003.3521800395347</v>
      </c>
      <c r="F74" s="59">
        <v>1360.9905000000001</v>
      </c>
      <c r="G74" s="60">
        <v>1336.6674</v>
      </c>
      <c r="H74" s="61">
        <v>241.82749999999999</v>
      </c>
    </row>
    <row r="75" spans="2:8" x14ac:dyDescent="0.3">
      <c r="B75" s="47">
        <v>20030508.5</v>
      </c>
      <c r="C75" s="47">
        <v>2452768</v>
      </c>
      <c r="D75" s="47">
        <v>2452768.0553859998</v>
      </c>
      <c r="E75" s="58">
        <f t="shared" si="1"/>
        <v>2003.3550385114522</v>
      </c>
      <c r="F75" s="59">
        <v>1360.9282000000001</v>
      </c>
      <c r="G75" s="60">
        <v>1335.9648999999999</v>
      </c>
      <c r="H75" s="61">
        <v>241.82749999999999</v>
      </c>
    </row>
    <row r="76" spans="2:8" x14ac:dyDescent="0.3">
      <c r="B76" s="47">
        <v>20030509.5</v>
      </c>
      <c r="C76" s="47">
        <v>2452769</v>
      </c>
      <c r="D76" s="47">
        <v>2452768.9914990002</v>
      </c>
      <c r="E76" s="58">
        <f t="shared" si="1"/>
        <v>2003.357601505304</v>
      </c>
      <c r="F76" s="59">
        <v>1360.9998000000001</v>
      </c>
      <c r="G76" s="60">
        <v>1335.4676999999999</v>
      </c>
      <c r="H76" s="61">
        <v>241.82749999999999</v>
      </c>
    </row>
    <row r="77" spans="2:8" x14ac:dyDescent="0.3">
      <c r="B77" s="47">
        <v>20030510.5</v>
      </c>
      <c r="C77" s="47">
        <v>2452770</v>
      </c>
      <c r="D77" s="47">
        <v>2452769.9966099998</v>
      </c>
      <c r="E77" s="58">
        <f t="shared" si="1"/>
        <v>2003.36035340952</v>
      </c>
      <c r="F77" s="59">
        <v>1361.1198999999999</v>
      </c>
      <c r="G77" s="60">
        <v>1334.9842000000001</v>
      </c>
      <c r="H77" s="61">
        <v>241.82749999999999</v>
      </c>
    </row>
    <row r="78" spans="2:8" x14ac:dyDescent="0.3">
      <c r="B78" s="47">
        <v>20030511.5</v>
      </c>
      <c r="C78" s="47">
        <v>2452771</v>
      </c>
      <c r="D78" s="47">
        <v>2452771.0670449999</v>
      </c>
      <c r="E78" s="58">
        <f t="shared" si="1"/>
        <v>2003.3632841650196</v>
      </c>
      <c r="F78" s="59">
        <v>1361.1835000000001</v>
      </c>
      <c r="G78" s="60">
        <v>1334.4141</v>
      </c>
      <c r="H78" s="61">
        <v>241.82749999999999</v>
      </c>
    </row>
    <row r="79" spans="2:8" x14ac:dyDescent="0.3">
      <c r="B79" s="47">
        <v>20030512.5</v>
      </c>
      <c r="C79" s="47">
        <v>2452772</v>
      </c>
      <c r="D79" s="47">
        <v>2452772.0054100002</v>
      </c>
      <c r="E79" s="58">
        <f t="shared" si="1"/>
        <v>2003.3658533246453</v>
      </c>
      <c r="F79" s="59">
        <v>1361.2045000000001</v>
      </c>
      <c r="G79" s="60">
        <v>1333.8860999999999</v>
      </c>
      <c r="H79" s="61">
        <v>241.82749999999999</v>
      </c>
    </row>
    <row r="80" spans="2:8" x14ac:dyDescent="0.3">
      <c r="B80" s="47">
        <v>20030513.5</v>
      </c>
      <c r="C80" s="47">
        <v>2452773</v>
      </c>
      <c r="D80" s="47">
        <v>2452773.0633569998</v>
      </c>
      <c r="E80" s="58">
        <f t="shared" si="1"/>
        <v>2003.368749889114</v>
      </c>
      <c r="F80" s="59">
        <v>1361.1476</v>
      </c>
      <c r="G80" s="60">
        <v>1333.2181</v>
      </c>
      <c r="H80" s="61">
        <v>241.82749999999999</v>
      </c>
    </row>
    <row r="81" spans="2:8" x14ac:dyDescent="0.3">
      <c r="B81" s="47">
        <v>20030514.5</v>
      </c>
      <c r="C81" s="47">
        <v>2452774</v>
      </c>
      <c r="D81" s="47">
        <v>2452773.985996</v>
      </c>
      <c r="E81" s="58">
        <f t="shared" si="1"/>
        <v>2003.3712759923555</v>
      </c>
      <c r="F81" s="59">
        <v>1361.1403</v>
      </c>
      <c r="G81" s="60">
        <v>1332.6817000000001</v>
      </c>
      <c r="H81" s="61">
        <v>241.82749999999999</v>
      </c>
    </row>
    <row r="82" spans="2:8" x14ac:dyDescent="0.3">
      <c r="B82" s="47">
        <v>20030515.5</v>
      </c>
      <c r="C82" s="47">
        <v>2452775</v>
      </c>
      <c r="D82" s="47">
        <v>2452774.9919599998</v>
      </c>
      <c r="E82" s="58">
        <f t="shared" si="1"/>
        <v>2003.3740302320102</v>
      </c>
      <c r="F82" s="59">
        <v>1361.2158999999999</v>
      </c>
      <c r="G82" s="60">
        <v>1332.1832999999999</v>
      </c>
      <c r="H82" s="61">
        <v>241.82749999999999</v>
      </c>
    </row>
    <row r="83" spans="2:8" x14ac:dyDescent="0.3">
      <c r="B83" s="47">
        <v>20030516.5</v>
      </c>
      <c r="C83" s="47">
        <v>2452776</v>
      </c>
      <c r="D83" s="47">
        <v>2452775.9992869999</v>
      </c>
      <c r="E83" s="58">
        <f t="shared" si="1"/>
        <v>2003.3767882034372</v>
      </c>
      <c r="F83" s="59">
        <v>1361.3076000000001</v>
      </c>
      <c r="G83" s="60">
        <v>1331.7044000000001</v>
      </c>
      <c r="H83" s="61">
        <v>241.82749999999999</v>
      </c>
    </row>
    <row r="84" spans="2:8" x14ac:dyDescent="0.3">
      <c r="B84" s="47">
        <v>20030517.5</v>
      </c>
      <c r="C84" s="47">
        <v>2452777</v>
      </c>
      <c r="D84" s="47">
        <v>2452777.01021</v>
      </c>
      <c r="E84" s="58">
        <f t="shared" si="1"/>
        <v>2003.3795560203916</v>
      </c>
      <c r="F84" s="59">
        <v>1361.4450999999999</v>
      </c>
      <c r="G84" s="60">
        <v>1331.2729999999999</v>
      </c>
      <c r="H84" s="61">
        <v>241.82749999999999</v>
      </c>
    </row>
    <row r="85" spans="2:8" x14ac:dyDescent="0.3">
      <c r="B85" s="47">
        <v>20030518.5</v>
      </c>
      <c r="C85" s="47">
        <v>2452778</v>
      </c>
      <c r="D85" s="47">
        <v>2452778.0248779999</v>
      </c>
      <c r="E85" s="58">
        <f t="shared" si="1"/>
        <v>2003.382334090822</v>
      </c>
      <c r="F85" s="59">
        <v>1361.5107</v>
      </c>
      <c r="G85" s="60">
        <v>1330.7743</v>
      </c>
      <c r="H85" s="61">
        <v>241.82749999999999</v>
      </c>
    </row>
    <row r="86" spans="2:8" x14ac:dyDescent="0.3">
      <c r="B86" s="47">
        <v>20030519.5</v>
      </c>
      <c r="C86" s="47">
        <v>2452779</v>
      </c>
      <c r="D86" s="47">
        <v>2452778.9459460001</v>
      </c>
      <c r="E86" s="58">
        <f t="shared" si="1"/>
        <v>2003.3848558928057</v>
      </c>
      <c r="F86" s="59">
        <v>1361.5205000000001</v>
      </c>
      <c r="G86" s="60">
        <v>1330.2781</v>
      </c>
      <c r="H86" s="61">
        <v>241.82749999999999</v>
      </c>
    </row>
    <row r="87" spans="2:8" x14ac:dyDescent="0.3">
      <c r="B87" s="47">
        <v>20030520.5</v>
      </c>
      <c r="C87" s="47">
        <v>2452780</v>
      </c>
      <c r="D87" s="47">
        <v>2452779.5152830002</v>
      </c>
      <c r="E87" s="58">
        <f t="shared" si="1"/>
        <v>2003.3864146867018</v>
      </c>
      <c r="F87" s="59">
        <v>1361.5772999999999</v>
      </c>
      <c r="G87" s="60">
        <v>1330.0234</v>
      </c>
      <c r="H87" s="61">
        <v>241.82749999999999</v>
      </c>
    </row>
    <row r="88" spans="2:8" x14ac:dyDescent="0.3">
      <c r="B88" s="47">
        <v>20030521.5</v>
      </c>
      <c r="C88" s="47">
        <v>2452781</v>
      </c>
      <c r="D88" s="47">
        <v>2452780.9733350002</v>
      </c>
      <c r="E88" s="58">
        <f t="shared" si="1"/>
        <v>2003.3904067029534</v>
      </c>
      <c r="F88" s="59">
        <v>1361.5867000000001</v>
      </c>
      <c r="G88" s="60">
        <v>1329.2501</v>
      </c>
      <c r="H88" s="61">
        <v>241.82749999999999</v>
      </c>
    </row>
    <row r="89" spans="2:8" x14ac:dyDescent="0.3">
      <c r="B89" s="47">
        <v>20030522.5</v>
      </c>
      <c r="C89" s="47">
        <v>2452782</v>
      </c>
      <c r="D89" s="47">
        <v>2452782.2655079998</v>
      </c>
      <c r="E89" s="58">
        <f t="shared" si="1"/>
        <v>2003.3939445573069</v>
      </c>
      <c r="F89" s="59">
        <v>1361.7358999999999</v>
      </c>
      <c r="G89" s="60">
        <v>1328.7166999999999</v>
      </c>
      <c r="H89" s="61">
        <v>241.82749999999999</v>
      </c>
    </row>
    <row r="90" spans="2:8" x14ac:dyDescent="0.3">
      <c r="B90" s="47">
        <v>20030523.5</v>
      </c>
      <c r="C90" s="47">
        <v>2452783</v>
      </c>
      <c r="D90" s="47">
        <v>2452782.9958370002</v>
      </c>
      <c r="E90" s="58">
        <f t="shared" si="1"/>
        <v>2003.3959441329316</v>
      </c>
      <c r="F90" s="59">
        <v>1361.7655999999999</v>
      </c>
      <c r="G90" s="60">
        <v>1328.3692000000001</v>
      </c>
      <c r="H90" s="61">
        <v>241.82749999999999</v>
      </c>
    </row>
    <row r="91" spans="2:8" x14ac:dyDescent="0.3">
      <c r="B91" s="47">
        <v>20030524.5</v>
      </c>
      <c r="C91" s="47">
        <v>2452784</v>
      </c>
      <c r="D91" s="47">
        <v>2452783.9885769999</v>
      </c>
      <c r="E91" s="58">
        <f t="shared" si="1"/>
        <v>2003.3986621664535</v>
      </c>
      <c r="F91" s="59">
        <v>1361.722</v>
      </c>
      <c r="G91" s="60">
        <v>1327.8235</v>
      </c>
      <c r="H91" s="61">
        <v>241.82749999999999</v>
      </c>
    </row>
    <row r="92" spans="2:8" x14ac:dyDescent="0.3">
      <c r="B92" s="47">
        <v>20030525.5</v>
      </c>
      <c r="C92" s="47">
        <v>2452785</v>
      </c>
      <c r="D92" s="47">
        <v>2452784.9915829999</v>
      </c>
      <c r="E92" s="58">
        <f t="shared" si="1"/>
        <v>2003.4014083073689</v>
      </c>
      <c r="F92" s="59">
        <v>1361.5170000000001</v>
      </c>
      <c r="G92" s="60">
        <v>1327.1262999999999</v>
      </c>
      <c r="H92" s="61">
        <v>241.82749999999999</v>
      </c>
    </row>
    <row r="93" spans="2:8" x14ac:dyDescent="0.3">
      <c r="B93" s="47">
        <v>20030526.5</v>
      </c>
      <c r="C93" s="47">
        <v>2452786</v>
      </c>
      <c r="D93" s="47">
        <v>2452786.0141030001</v>
      </c>
      <c r="E93" s="58">
        <f t="shared" si="1"/>
        <v>2003.4042078758739</v>
      </c>
      <c r="F93" s="59">
        <v>1361.2769000000001</v>
      </c>
      <c r="G93" s="60">
        <v>1326.3974000000001</v>
      </c>
      <c r="H93" s="61">
        <v>241.82749999999999</v>
      </c>
    </row>
    <row r="94" spans="2:8" x14ac:dyDescent="0.3">
      <c r="B94" s="47">
        <v>20030527.5</v>
      </c>
      <c r="C94" s="47">
        <v>2452787</v>
      </c>
      <c r="D94" s="47">
        <v>2452787.0775410002</v>
      </c>
      <c r="E94" s="58">
        <f t="shared" si="1"/>
        <v>2003.4071194742119</v>
      </c>
      <c r="F94" s="59">
        <v>1360.9828</v>
      </c>
      <c r="G94" s="60">
        <v>1325.6097</v>
      </c>
      <c r="H94" s="61">
        <v>241.82749999999999</v>
      </c>
    </row>
    <row r="95" spans="2:8" x14ac:dyDescent="0.3">
      <c r="B95" s="47">
        <v>20030528.5</v>
      </c>
      <c r="C95" s="47">
        <v>2452788</v>
      </c>
      <c r="D95" s="47">
        <v>2452787.9972999999</v>
      </c>
      <c r="E95" s="58">
        <f t="shared" si="1"/>
        <v>2003.4096376922698</v>
      </c>
      <c r="F95" s="59">
        <v>1360.8181999999999</v>
      </c>
      <c r="G95" s="60">
        <v>1325.0281</v>
      </c>
      <c r="H95" s="61">
        <v>241.82749999999999</v>
      </c>
    </row>
    <row r="96" spans="2:8" x14ac:dyDescent="0.3">
      <c r="B96" s="47">
        <v>20030529.5</v>
      </c>
      <c r="C96" s="47">
        <v>2452789</v>
      </c>
      <c r="D96" s="47">
        <v>2452789.0096550002</v>
      </c>
      <c r="E96" s="58">
        <f t="shared" si="1"/>
        <v>2003.4124094299132</v>
      </c>
      <c r="F96" s="59">
        <v>1360.9920999999999</v>
      </c>
      <c r="G96" s="60">
        <v>1324.7463</v>
      </c>
      <c r="H96" s="61">
        <v>241.82749999999999</v>
      </c>
    </row>
    <row r="97" spans="2:8" x14ac:dyDescent="0.3">
      <c r="B97" s="47">
        <v>20030530.5</v>
      </c>
      <c r="C97" s="47">
        <v>2452790</v>
      </c>
      <c r="D97" s="47">
        <v>2452789.98325</v>
      </c>
      <c r="E97" s="58">
        <f t="shared" si="1"/>
        <v>2003.415075046134</v>
      </c>
      <c r="F97" s="59">
        <v>1361.1838</v>
      </c>
      <c r="G97" s="60">
        <v>1324.5123000000001</v>
      </c>
      <c r="H97" s="61">
        <v>241.82749999999999</v>
      </c>
    </row>
    <row r="98" spans="2:8" x14ac:dyDescent="0.3">
      <c r="B98" s="47">
        <v>20030531.5</v>
      </c>
      <c r="C98" s="47">
        <v>2452791</v>
      </c>
      <c r="D98" s="47">
        <v>2452790.8573960001</v>
      </c>
      <c r="E98" s="58">
        <f t="shared" si="1"/>
        <v>2003.4174683798692</v>
      </c>
      <c r="F98" s="59">
        <v>1361.2942</v>
      </c>
      <c r="G98" s="60">
        <v>1324.2528</v>
      </c>
      <c r="H98" s="61">
        <v>241.82749999999999</v>
      </c>
    </row>
    <row r="99" spans="2:8" x14ac:dyDescent="0.3">
      <c r="B99" s="47">
        <v>20030601.5</v>
      </c>
      <c r="C99" s="47">
        <v>2452792</v>
      </c>
      <c r="D99" s="47">
        <v>2452792.001859</v>
      </c>
      <c r="E99" s="58">
        <f t="shared" si="1"/>
        <v>2003.4206018174254</v>
      </c>
      <c r="F99" s="59">
        <v>1361.2841000000001</v>
      </c>
      <c r="G99" s="60">
        <v>1323.7796000000001</v>
      </c>
      <c r="H99" s="61">
        <v>244.10849999999999</v>
      </c>
    </row>
    <row r="100" spans="2:8" x14ac:dyDescent="0.3">
      <c r="B100" s="47">
        <v>20030602.5</v>
      </c>
      <c r="C100" s="47">
        <v>2452793</v>
      </c>
      <c r="D100" s="47">
        <v>2452793.0868919999</v>
      </c>
      <c r="E100" s="58">
        <f t="shared" si="1"/>
        <v>2003.4235725409453</v>
      </c>
      <c r="F100" s="59">
        <v>1361.1860999999999</v>
      </c>
      <c r="G100" s="60">
        <v>1323.2614000000001</v>
      </c>
      <c r="H100" s="61">
        <v>244.10849999999999</v>
      </c>
    </row>
    <row r="101" spans="2:8" x14ac:dyDescent="0.3">
      <c r="B101" s="47">
        <v>20030603.5</v>
      </c>
      <c r="C101" s="47">
        <v>2452794</v>
      </c>
      <c r="D101" s="47">
        <v>2452794.0420439998</v>
      </c>
      <c r="E101" s="58">
        <f t="shared" si="1"/>
        <v>2003.4261876618784</v>
      </c>
      <c r="F101" s="59">
        <v>1361.0044</v>
      </c>
      <c r="G101" s="60">
        <v>1322.7264</v>
      </c>
      <c r="H101" s="61">
        <v>244.10849999999999</v>
      </c>
    </row>
    <row r="102" spans="2:8" x14ac:dyDescent="0.3">
      <c r="B102" s="47">
        <v>20030604.5</v>
      </c>
      <c r="C102" s="47">
        <v>2452795</v>
      </c>
      <c r="D102" s="47">
        <v>2452795.0208609998</v>
      </c>
      <c r="E102" s="58">
        <f t="shared" si="1"/>
        <v>2003.4288675754697</v>
      </c>
      <c r="F102" s="59">
        <v>1360.9257</v>
      </c>
      <c r="G102" s="60">
        <v>1322.2955999999999</v>
      </c>
      <c r="H102" s="61">
        <v>244.10849999999999</v>
      </c>
    </row>
    <row r="103" spans="2:8" x14ac:dyDescent="0.3">
      <c r="B103" s="47">
        <v>20030605.5</v>
      </c>
      <c r="C103" s="47">
        <v>2452796</v>
      </c>
      <c r="D103" s="47">
        <v>2452795.9975910001</v>
      </c>
      <c r="E103" s="58">
        <f t="shared" si="1"/>
        <v>2003.4315417750422</v>
      </c>
      <c r="F103" s="59">
        <v>1360.8348000000001</v>
      </c>
      <c r="G103" s="60">
        <v>1321.8665000000001</v>
      </c>
      <c r="H103" s="61">
        <v>244.10849999999999</v>
      </c>
    </row>
    <row r="104" spans="2:8" x14ac:dyDescent="0.3">
      <c r="B104" s="47">
        <v>20030606.5</v>
      </c>
      <c r="C104" s="47">
        <v>2452797</v>
      </c>
      <c r="D104" s="47">
        <v>2452797.1413289998</v>
      </c>
      <c r="E104" s="58">
        <f t="shared" si="1"/>
        <v>2003.4346732276126</v>
      </c>
      <c r="F104" s="59">
        <v>1360.5130999999999</v>
      </c>
      <c r="G104" s="60">
        <v>1321.1703</v>
      </c>
      <c r="H104" s="61">
        <v>244.10849999999999</v>
      </c>
    </row>
    <row r="105" spans="2:8" x14ac:dyDescent="0.3">
      <c r="B105" s="47">
        <v>20030607.5</v>
      </c>
      <c r="C105" s="47">
        <v>2452798</v>
      </c>
      <c r="D105" s="47">
        <v>2452798.0123800002</v>
      </c>
      <c r="E105" s="58">
        <f t="shared" si="1"/>
        <v>2003.4370580875157</v>
      </c>
      <c r="F105" s="59">
        <v>1360.4311</v>
      </c>
      <c r="G105" s="60">
        <v>1320.8097</v>
      </c>
      <c r="H105" s="61">
        <v>244.10849999999999</v>
      </c>
    </row>
    <row r="106" spans="2:8" x14ac:dyDescent="0.3">
      <c r="B106" s="47">
        <v>20030608.5</v>
      </c>
      <c r="C106" s="47">
        <v>2452799</v>
      </c>
      <c r="D106" s="47">
        <v>2452798.987402</v>
      </c>
      <c r="E106" s="58">
        <f t="shared" si="1"/>
        <v>2003.4397276107347</v>
      </c>
      <c r="F106" s="59">
        <v>1360.1719000000001</v>
      </c>
      <c r="G106" s="60">
        <v>1320.2538</v>
      </c>
      <c r="H106" s="61">
        <v>244.10849999999999</v>
      </c>
    </row>
    <row r="107" spans="2:8" x14ac:dyDescent="0.3">
      <c r="B107" s="47">
        <v>20030609.5</v>
      </c>
      <c r="C107" s="47">
        <v>2452800</v>
      </c>
      <c r="D107" s="47">
        <v>2452799.9769359999</v>
      </c>
      <c r="E107" s="58">
        <f t="shared" si="1"/>
        <v>2003.4424368665159</v>
      </c>
      <c r="F107" s="59">
        <v>1359.8694</v>
      </c>
      <c r="G107" s="60">
        <v>1319.6619000000001</v>
      </c>
      <c r="H107" s="61">
        <v>244.10849999999999</v>
      </c>
    </row>
    <row r="108" spans="2:8" x14ac:dyDescent="0.3">
      <c r="B108" s="47">
        <v>20030610.5</v>
      </c>
      <c r="C108" s="47">
        <v>2452801</v>
      </c>
      <c r="D108" s="47">
        <v>2452801.1676690001</v>
      </c>
      <c r="E108" s="58">
        <f t="shared" si="1"/>
        <v>2003.4456969872035</v>
      </c>
      <c r="F108" s="59">
        <v>1359.9238</v>
      </c>
      <c r="G108" s="60">
        <v>1319.3687</v>
      </c>
      <c r="H108" s="61">
        <v>244.10849999999999</v>
      </c>
    </row>
    <row r="109" spans="2:8" x14ac:dyDescent="0.3">
      <c r="B109" s="47">
        <v>20030611.5</v>
      </c>
      <c r="C109" s="47">
        <v>2452802</v>
      </c>
      <c r="D109" s="47">
        <v>2452802.0104649998</v>
      </c>
      <c r="E109" s="58">
        <f t="shared" si="1"/>
        <v>2003.4480044874354</v>
      </c>
      <c r="F109" s="59">
        <v>1360.2376999999999</v>
      </c>
      <c r="G109" s="60">
        <v>1319.4362000000001</v>
      </c>
      <c r="H109" s="61">
        <v>244.10849999999999</v>
      </c>
    </row>
    <row r="110" spans="2:8" x14ac:dyDescent="0.3">
      <c r="B110" s="47">
        <v>20030612.5</v>
      </c>
      <c r="C110" s="47">
        <v>2452803</v>
      </c>
      <c r="D110" s="47">
        <v>2452802.9976340001</v>
      </c>
      <c r="E110" s="58">
        <f t="shared" si="1"/>
        <v>2003.4507072680581</v>
      </c>
      <c r="F110" s="59">
        <v>1360.7266</v>
      </c>
      <c r="G110" s="60">
        <v>1319.6402</v>
      </c>
      <c r="H110" s="61">
        <v>244.10849999999999</v>
      </c>
    </row>
    <row r="111" spans="2:8" x14ac:dyDescent="0.3">
      <c r="B111" s="47">
        <v>20030613.5</v>
      </c>
      <c r="C111" s="47">
        <v>2452804</v>
      </c>
      <c r="D111" s="47">
        <v>2452803.9942859998</v>
      </c>
      <c r="E111" s="58">
        <f t="shared" si="1"/>
        <v>2003.4534360122871</v>
      </c>
      <c r="F111" s="59">
        <v>1361.1013</v>
      </c>
      <c r="G111" s="60">
        <v>1319.7385999999999</v>
      </c>
      <c r="H111" s="61">
        <v>244.10849999999999</v>
      </c>
    </row>
    <row r="112" spans="2:8" x14ac:dyDescent="0.3">
      <c r="B112" s="47">
        <v>20030614.5</v>
      </c>
      <c r="C112" s="47">
        <v>2452805</v>
      </c>
      <c r="D112" s="47">
        <v>2452804.9412529999</v>
      </c>
      <c r="E112" s="58">
        <f t="shared" si="1"/>
        <v>2003.4560287234217</v>
      </c>
      <c r="F112" s="59">
        <v>1361.3892000000001</v>
      </c>
      <c r="G112" s="60">
        <v>1319.7731000000001</v>
      </c>
      <c r="H112" s="61">
        <v>244.10849999999999</v>
      </c>
    </row>
    <row r="113" spans="2:8" x14ac:dyDescent="0.3">
      <c r="B113" s="47">
        <v>20030615.5</v>
      </c>
      <c r="C113" s="47">
        <v>2452806</v>
      </c>
      <c r="D113" s="47">
        <v>2452806.003213</v>
      </c>
      <c r="E113" s="58">
        <f t="shared" si="1"/>
        <v>2003.4589362751276</v>
      </c>
      <c r="F113" s="59">
        <v>1361.5572</v>
      </c>
      <c r="G113" s="60">
        <v>1319.6695999999999</v>
      </c>
      <c r="H113" s="61">
        <v>244.10849999999999</v>
      </c>
    </row>
    <row r="114" spans="2:8" x14ac:dyDescent="0.3">
      <c r="B114" s="47">
        <v>20030616.5</v>
      </c>
      <c r="C114" s="47">
        <v>2452807</v>
      </c>
      <c r="D114" s="47">
        <v>2452807.0113889999</v>
      </c>
      <c r="E114" s="58">
        <f t="shared" si="1"/>
        <v>2003.4616965710402</v>
      </c>
      <c r="F114" s="59">
        <v>1361.6319000000001</v>
      </c>
      <c r="G114" s="60">
        <v>1319.4974999999999</v>
      </c>
      <c r="H114" s="61">
        <v>244.10849999999999</v>
      </c>
    </row>
    <row r="115" spans="2:8" x14ac:dyDescent="0.3">
      <c r="B115" s="47">
        <v>20030617.5</v>
      </c>
      <c r="C115" s="47">
        <v>2452808</v>
      </c>
      <c r="D115" s="47">
        <v>2452808.0555980001</v>
      </c>
      <c r="E115" s="58">
        <f t="shared" si="1"/>
        <v>2003.4645555220923</v>
      </c>
      <c r="F115" s="59">
        <v>1361.6364000000001</v>
      </c>
      <c r="G115" s="60">
        <v>1319.2574999999999</v>
      </c>
      <c r="H115" s="61">
        <v>244.10849999999999</v>
      </c>
    </row>
    <row r="116" spans="2:8" x14ac:dyDescent="0.3">
      <c r="B116" s="47">
        <v>20030618.5</v>
      </c>
      <c r="C116" s="47">
        <v>2452809</v>
      </c>
      <c r="D116" s="47">
        <v>2452808.984216</v>
      </c>
      <c r="E116" s="58">
        <f t="shared" si="1"/>
        <v>2003.4670979953016</v>
      </c>
      <c r="F116" s="59">
        <v>1361.509</v>
      </c>
      <c r="G116" s="60">
        <v>1318.9253000000001</v>
      </c>
      <c r="H116" s="61">
        <v>244.10849999999999</v>
      </c>
    </row>
    <row r="117" spans="2:8" x14ac:dyDescent="0.3">
      <c r="B117" s="47">
        <v>20030619.5</v>
      </c>
      <c r="C117" s="47">
        <v>2452810</v>
      </c>
      <c r="D117" s="47">
        <v>2452809.8833929999</v>
      </c>
      <c r="E117" s="58">
        <f t="shared" si="1"/>
        <v>2003.4695598616809</v>
      </c>
      <c r="F117" s="59">
        <v>1361.2869000000001</v>
      </c>
      <c r="G117" s="60">
        <v>1318.5157999999999</v>
      </c>
      <c r="H117" s="61">
        <v>244.10849999999999</v>
      </c>
    </row>
    <row r="118" spans="2:8" x14ac:dyDescent="0.3">
      <c r="B118" s="47">
        <v>20030620.5</v>
      </c>
      <c r="C118" s="47">
        <v>2452811</v>
      </c>
      <c r="D118" s="47">
        <v>2452811.0564859998</v>
      </c>
      <c r="E118" s="58">
        <f t="shared" si="1"/>
        <v>2003.4727716856214</v>
      </c>
      <c r="F118" s="59">
        <v>1361.0299</v>
      </c>
      <c r="G118" s="60">
        <v>1318.0266999999999</v>
      </c>
      <c r="H118" s="61">
        <v>244.10849999999999</v>
      </c>
    </row>
    <row r="119" spans="2:8" x14ac:dyDescent="0.3">
      <c r="B119" s="47">
        <v>20030621.5</v>
      </c>
      <c r="C119" s="47">
        <v>2452812</v>
      </c>
      <c r="D119" s="47">
        <v>2452812.0063999998</v>
      </c>
      <c r="E119" s="58">
        <f t="shared" si="1"/>
        <v>2003.4753724653792</v>
      </c>
      <c r="F119" s="59">
        <v>1360.9694</v>
      </c>
      <c r="G119" s="60">
        <v>1317.7850000000001</v>
      </c>
      <c r="H119" s="61">
        <v>244.10849999999999</v>
      </c>
    </row>
    <row r="120" spans="2:8" x14ac:dyDescent="0.3">
      <c r="B120" s="47">
        <v>20030622.5</v>
      </c>
      <c r="C120" s="47">
        <v>2452813</v>
      </c>
      <c r="D120" s="47">
        <v>2452812.9994729999</v>
      </c>
      <c r="E120" s="58">
        <f t="shared" si="1"/>
        <v>2003.4780914106259</v>
      </c>
      <c r="F120" s="59">
        <v>1361.049</v>
      </c>
      <c r="G120" s="60">
        <v>1317.6822</v>
      </c>
      <c r="H120" s="61">
        <v>244.10849999999999</v>
      </c>
    </row>
    <row r="121" spans="2:8" x14ac:dyDescent="0.3">
      <c r="B121" s="47">
        <v>20030623.5</v>
      </c>
      <c r="C121" s="47">
        <v>2452814</v>
      </c>
      <c r="D121" s="47">
        <v>2452813.9542959998</v>
      </c>
      <c r="E121" s="58">
        <f t="shared" si="1"/>
        <v>2003.4807056307873</v>
      </c>
      <c r="F121" s="59">
        <v>1361.1541</v>
      </c>
      <c r="G121" s="60">
        <v>1317.6229000000001</v>
      </c>
      <c r="H121" s="61">
        <v>244.10849999999999</v>
      </c>
    </row>
    <row r="122" spans="2:8" x14ac:dyDescent="0.3">
      <c r="B122" s="47">
        <v>20030624.5</v>
      </c>
      <c r="C122" s="47">
        <v>2452815</v>
      </c>
      <c r="D122" s="47">
        <v>2452815.0667739999</v>
      </c>
      <c r="E122" s="58">
        <f t="shared" si="1"/>
        <v>2003.4837514962683</v>
      </c>
      <c r="F122" s="59">
        <v>1361.1628000000001</v>
      </c>
      <c r="G122" s="60">
        <v>1317.4591</v>
      </c>
      <c r="H122" s="61">
        <v>244.10849999999999</v>
      </c>
    </row>
    <row r="123" spans="2:8" x14ac:dyDescent="0.3">
      <c r="B123" s="47">
        <v>20030625.5</v>
      </c>
      <c r="C123" s="47">
        <v>2452816</v>
      </c>
      <c r="D123" s="47">
        <v>2452816.0089819999</v>
      </c>
      <c r="E123" s="58">
        <f t="shared" si="1"/>
        <v>2003.4863311776853</v>
      </c>
      <c r="F123" s="59">
        <v>1361.1756</v>
      </c>
      <c r="G123" s="60">
        <v>1317.3390999999999</v>
      </c>
      <c r="H123" s="61">
        <v>244.10849999999999</v>
      </c>
    </row>
    <row r="124" spans="2:8" x14ac:dyDescent="0.3">
      <c r="B124" s="47">
        <v>20030626.5</v>
      </c>
      <c r="C124" s="47">
        <v>2452817</v>
      </c>
      <c r="D124" s="47">
        <v>2452817.0240830001</v>
      </c>
      <c r="E124" s="58">
        <f t="shared" si="1"/>
        <v>2003.4891104336311</v>
      </c>
      <c r="F124" s="59">
        <v>1361.1841999999999</v>
      </c>
      <c r="G124" s="60">
        <v>1317.2192</v>
      </c>
      <c r="H124" s="61">
        <v>244.10849999999999</v>
      </c>
    </row>
    <row r="125" spans="2:8" x14ac:dyDescent="0.3">
      <c r="B125" s="47">
        <v>20030627.5</v>
      </c>
      <c r="C125" s="47">
        <v>2452818</v>
      </c>
      <c r="D125" s="47">
        <v>2452818.0086309998</v>
      </c>
      <c r="E125" s="58">
        <f t="shared" si="1"/>
        <v>2003.4918060381879</v>
      </c>
      <c r="F125" s="59">
        <v>1361.2086999999999</v>
      </c>
      <c r="G125" s="60">
        <v>1317.1331</v>
      </c>
      <c r="H125" s="61">
        <v>244.10849999999999</v>
      </c>
    </row>
    <row r="126" spans="2:8" x14ac:dyDescent="0.3">
      <c r="B126" s="47">
        <v>20030628.5</v>
      </c>
      <c r="C126" s="47">
        <v>2452819</v>
      </c>
      <c r="D126" s="47">
        <v>2452818.9942439999</v>
      </c>
      <c r="E126" s="58">
        <f t="shared" si="1"/>
        <v>2003.494504558621</v>
      </c>
      <c r="F126" s="59">
        <v>1361.1172999999999</v>
      </c>
      <c r="G126" s="60">
        <v>1316.9496999999999</v>
      </c>
      <c r="H126" s="61">
        <v>244.10849999999999</v>
      </c>
    </row>
    <row r="127" spans="2:8" x14ac:dyDescent="0.3">
      <c r="B127" s="47">
        <v>20030629.5</v>
      </c>
      <c r="C127" s="47">
        <v>2452820</v>
      </c>
      <c r="D127" s="47">
        <v>2452819.9842940001</v>
      </c>
      <c r="E127" s="58">
        <f t="shared" si="1"/>
        <v>2003.4972152271648</v>
      </c>
      <c r="F127" s="59">
        <v>1361.1179999999999</v>
      </c>
      <c r="G127" s="60">
        <v>1316.8701000000001</v>
      </c>
      <c r="H127" s="61">
        <v>244.10849999999999</v>
      </c>
    </row>
    <row r="128" spans="2:8" x14ac:dyDescent="0.3">
      <c r="B128" s="47">
        <v>20030630.5</v>
      </c>
      <c r="C128" s="47">
        <v>2452821</v>
      </c>
      <c r="D128" s="47">
        <v>2452820.9931160002</v>
      </c>
      <c r="E128" s="58">
        <f t="shared" si="1"/>
        <v>2003.499977291769</v>
      </c>
      <c r="F128" s="59">
        <v>1360.9843000000001</v>
      </c>
      <c r="G128" s="60">
        <v>1316.6748</v>
      </c>
      <c r="H128" s="61">
        <v>244.10849999999999</v>
      </c>
    </row>
    <row r="129" spans="2:8" x14ac:dyDescent="0.3">
      <c r="B129" s="47">
        <v>20030701.5</v>
      </c>
      <c r="C129" s="47">
        <v>2452822</v>
      </c>
      <c r="D129" s="47">
        <v>2452822.1163869998</v>
      </c>
      <c r="E129" s="58">
        <f t="shared" si="1"/>
        <v>2003.5030527075196</v>
      </c>
      <c r="F129" s="59">
        <v>1360.8465000000001</v>
      </c>
      <c r="G129" s="60">
        <v>1316.4867999999999</v>
      </c>
      <c r="H129" s="61">
        <v>245.495</v>
      </c>
    </row>
    <row r="130" spans="2:8" x14ac:dyDescent="0.3">
      <c r="B130" s="47">
        <v>20030702.5</v>
      </c>
      <c r="C130" s="47">
        <v>2452823</v>
      </c>
      <c r="D130" s="47">
        <v>2452823.0118</v>
      </c>
      <c r="E130" s="58">
        <f t="shared" si="1"/>
        <v>2003.5055042684025</v>
      </c>
      <c r="F130" s="59">
        <v>1360.7634</v>
      </c>
      <c r="G130" s="60">
        <v>1316.3771999999999</v>
      </c>
      <c r="H130" s="61">
        <v>245.495</v>
      </c>
    </row>
    <row r="131" spans="2:8" x14ac:dyDescent="0.3">
      <c r="B131" s="47">
        <v>20030703.5</v>
      </c>
      <c r="C131" s="47">
        <v>2452824</v>
      </c>
      <c r="D131" s="47">
        <v>2452823.9413200002</v>
      </c>
      <c r="E131" s="58">
        <f t="shared" ref="E131:E194" si="2">D131/365.242-$E$1</f>
        <v>2003.5080492112083</v>
      </c>
      <c r="F131" s="59">
        <v>1360.5956000000001</v>
      </c>
      <c r="G131" s="60">
        <v>1316.1975</v>
      </c>
      <c r="H131" s="61">
        <v>245.495</v>
      </c>
    </row>
    <row r="132" spans="2:8" x14ac:dyDescent="0.3">
      <c r="B132" s="47">
        <v>20030704.5</v>
      </c>
      <c r="C132" s="47">
        <v>2452825</v>
      </c>
      <c r="D132" s="47">
        <v>2452825.007822</v>
      </c>
      <c r="E132" s="58">
        <f t="shared" si="2"/>
        <v>2003.5109691985044</v>
      </c>
      <c r="F132" s="59">
        <v>1360.3348000000001</v>
      </c>
      <c r="G132" s="60">
        <v>1315.9411</v>
      </c>
      <c r="H132" s="61">
        <v>245.495</v>
      </c>
    </row>
    <row r="133" spans="2:8" x14ac:dyDescent="0.3">
      <c r="B133" s="47">
        <v>20030705.5</v>
      </c>
      <c r="C133" s="47">
        <v>2452826</v>
      </c>
      <c r="D133" s="47">
        <v>2452825.9982659998</v>
      </c>
      <c r="E133" s="58">
        <f t="shared" si="2"/>
        <v>2003.5136809457836</v>
      </c>
      <c r="F133" s="59">
        <v>1360.3028999999999</v>
      </c>
      <c r="G133" s="60">
        <v>1315.9211</v>
      </c>
      <c r="H133" s="61">
        <v>245.495</v>
      </c>
    </row>
    <row r="134" spans="2:8" x14ac:dyDescent="0.3">
      <c r="B134" s="47">
        <v>20030706.5</v>
      </c>
      <c r="C134" s="47">
        <v>2452827</v>
      </c>
      <c r="D134" s="47">
        <v>2452826.8413729998</v>
      </c>
      <c r="E134" s="58">
        <f t="shared" si="2"/>
        <v>2003.5159892975062</v>
      </c>
      <c r="F134" s="59">
        <v>1360.5011</v>
      </c>
      <c r="G134" s="60">
        <v>1316.1324999999999</v>
      </c>
      <c r="H134" s="61">
        <v>245.495</v>
      </c>
    </row>
    <row r="135" spans="2:8" x14ac:dyDescent="0.3">
      <c r="B135" s="47">
        <v>20030707.5</v>
      </c>
      <c r="C135" s="47">
        <v>2452828</v>
      </c>
      <c r="D135" s="47">
        <v>2452828</v>
      </c>
      <c r="E135" s="58">
        <f t="shared" si="2"/>
        <v>2003.5191615148315</v>
      </c>
      <c r="F135" s="59">
        <v>1360.5011</v>
      </c>
      <c r="G135" s="60">
        <v>1316.1324999999999</v>
      </c>
      <c r="H135" s="61">
        <v>245.495</v>
      </c>
    </row>
    <row r="136" spans="2:8" x14ac:dyDescent="0.3">
      <c r="B136" s="47">
        <v>20030708.5</v>
      </c>
      <c r="C136" s="47">
        <v>2452829</v>
      </c>
      <c r="D136" s="47">
        <v>2452829.0777230002</v>
      </c>
      <c r="E136" s="58">
        <f t="shared" si="2"/>
        <v>2003.5221122242247</v>
      </c>
      <c r="F136" s="59">
        <v>1361.3669</v>
      </c>
      <c r="G136" s="60">
        <v>1317.0668000000001</v>
      </c>
      <c r="H136" s="61">
        <v>245.495</v>
      </c>
    </row>
    <row r="137" spans="2:8" x14ac:dyDescent="0.3">
      <c r="B137" s="47">
        <v>20030709.5</v>
      </c>
      <c r="C137" s="47">
        <v>2452830</v>
      </c>
      <c r="D137" s="47">
        <v>2452829.9932220001</v>
      </c>
      <c r="E137" s="58">
        <f t="shared" si="2"/>
        <v>2003.5246187787825</v>
      </c>
      <c r="F137" s="59">
        <v>1361.5907</v>
      </c>
      <c r="G137" s="60">
        <v>1317.3395</v>
      </c>
      <c r="H137" s="61">
        <v>245.495</v>
      </c>
    </row>
    <row r="138" spans="2:8" x14ac:dyDescent="0.3">
      <c r="B138" s="47">
        <v>20030710.5</v>
      </c>
      <c r="C138" s="47">
        <v>2452831</v>
      </c>
      <c r="D138" s="47">
        <v>2452830.9897309998</v>
      </c>
      <c r="E138" s="58">
        <f t="shared" si="2"/>
        <v>2003.5273471314904</v>
      </c>
      <c r="F138" s="59">
        <v>1361.5162</v>
      </c>
      <c r="G138" s="60">
        <v>1317.3381999999999</v>
      </c>
      <c r="H138" s="61">
        <v>245.495</v>
      </c>
    </row>
    <row r="139" spans="2:8" x14ac:dyDescent="0.3">
      <c r="B139" s="47">
        <v>20030711.5</v>
      </c>
      <c r="C139" s="47">
        <v>2452832</v>
      </c>
      <c r="D139" s="47">
        <v>2452832.0030809999</v>
      </c>
      <c r="E139" s="58">
        <f t="shared" si="2"/>
        <v>2003.5301215933541</v>
      </c>
      <c r="F139" s="59">
        <v>1361.3905</v>
      </c>
      <c r="G139" s="60">
        <v>1317.2981</v>
      </c>
      <c r="H139" s="61">
        <v>245.495</v>
      </c>
    </row>
    <row r="140" spans="2:8" x14ac:dyDescent="0.3">
      <c r="B140" s="47">
        <v>20030712.5</v>
      </c>
      <c r="C140" s="47">
        <v>2452833</v>
      </c>
      <c r="D140" s="47">
        <v>2452833.009507</v>
      </c>
      <c r="E140" s="58">
        <f t="shared" si="2"/>
        <v>2003.532877097924</v>
      </c>
      <c r="F140" s="59">
        <v>1361.3905</v>
      </c>
      <c r="G140" s="60">
        <v>1317.3880999999999</v>
      </c>
      <c r="H140" s="61">
        <v>245.495</v>
      </c>
    </row>
    <row r="141" spans="2:8" x14ac:dyDescent="0.3">
      <c r="B141" s="47">
        <v>20030713.5</v>
      </c>
      <c r="C141" s="47">
        <v>2452834</v>
      </c>
      <c r="D141" s="47">
        <v>2452834.0037870002</v>
      </c>
      <c r="E141" s="58">
        <f t="shared" si="2"/>
        <v>2003.5355993478306</v>
      </c>
      <c r="F141" s="59">
        <v>1361.4428</v>
      </c>
      <c r="G141" s="60">
        <v>1317.5362</v>
      </c>
      <c r="H141" s="61">
        <v>245.495</v>
      </c>
    </row>
    <row r="142" spans="2:8" x14ac:dyDescent="0.3">
      <c r="B142" s="47">
        <v>20030714.5</v>
      </c>
      <c r="C142" s="47">
        <v>2452835</v>
      </c>
      <c r="D142" s="47">
        <v>2452834.9938830002</v>
      </c>
      <c r="E142" s="58">
        <f t="shared" si="2"/>
        <v>2003.5383101423176</v>
      </c>
      <c r="F142" s="59">
        <v>1361.4548</v>
      </c>
      <c r="G142" s="60">
        <v>1317.6531</v>
      </c>
      <c r="H142" s="61">
        <v>245.495</v>
      </c>
    </row>
    <row r="143" spans="2:8" x14ac:dyDescent="0.3">
      <c r="B143" s="47">
        <v>20030715.5</v>
      </c>
      <c r="C143" s="47">
        <v>2452836</v>
      </c>
      <c r="D143" s="47">
        <v>2452836.0620229999</v>
      </c>
      <c r="E143" s="58">
        <f t="shared" si="2"/>
        <v>2003.5412346143103</v>
      </c>
      <c r="F143" s="59">
        <v>1361.4232999999999</v>
      </c>
      <c r="G143" s="60">
        <v>1317.7454</v>
      </c>
      <c r="H143" s="61">
        <v>245.495</v>
      </c>
    </row>
    <row r="144" spans="2:8" x14ac:dyDescent="0.3">
      <c r="B144" s="47">
        <v>20030716.5</v>
      </c>
      <c r="C144" s="47">
        <v>2452837</v>
      </c>
      <c r="D144" s="47">
        <v>2452837.0055169999</v>
      </c>
      <c r="E144" s="58">
        <f t="shared" si="2"/>
        <v>2003.5438178166805</v>
      </c>
      <c r="F144" s="59">
        <v>1361.2625</v>
      </c>
      <c r="G144" s="60">
        <v>1317.7066</v>
      </c>
      <c r="H144" s="61">
        <v>245.495</v>
      </c>
    </row>
    <row r="145" spans="2:8" x14ac:dyDescent="0.3">
      <c r="B145" s="47">
        <v>20030717.5</v>
      </c>
      <c r="C145" s="47">
        <v>2452838</v>
      </c>
      <c r="D145" s="47">
        <v>2452838.0339310002</v>
      </c>
      <c r="E145" s="58">
        <f t="shared" si="2"/>
        <v>2003.5466335224319</v>
      </c>
      <c r="F145" s="59">
        <v>1361.0388</v>
      </c>
      <c r="G145" s="60">
        <v>1317.6269</v>
      </c>
      <c r="H145" s="61">
        <v>245.495</v>
      </c>
    </row>
    <row r="146" spans="2:8" x14ac:dyDescent="0.3">
      <c r="B146" s="47">
        <v>20030718.5</v>
      </c>
      <c r="C146" s="47">
        <v>2452839</v>
      </c>
      <c r="D146" s="47">
        <v>2452838.9614510001</v>
      </c>
      <c r="E146" s="58">
        <f t="shared" si="2"/>
        <v>2003.5491729894156</v>
      </c>
      <c r="F146" s="59">
        <v>1360.8974000000001</v>
      </c>
      <c r="G146" s="60">
        <v>1317.6220000000001</v>
      </c>
      <c r="H146" s="61">
        <v>245.495</v>
      </c>
    </row>
    <row r="147" spans="2:8" x14ac:dyDescent="0.3">
      <c r="B147" s="47">
        <v>20030719.5</v>
      </c>
      <c r="C147" s="47">
        <v>2452840</v>
      </c>
      <c r="D147" s="47">
        <v>2452839.9929610002</v>
      </c>
      <c r="E147" s="58">
        <f t="shared" si="2"/>
        <v>2003.5519971717385</v>
      </c>
      <c r="F147" s="59">
        <v>1360.5129999999999</v>
      </c>
      <c r="G147" s="60">
        <v>1317.4073000000001</v>
      </c>
      <c r="H147" s="61">
        <v>245.495</v>
      </c>
    </row>
    <row r="148" spans="2:8" x14ac:dyDescent="0.3">
      <c r="B148" s="47">
        <v>20030720.5</v>
      </c>
      <c r="C148" s="47">
        <v>2452841</v>
      </c>
      <c r="D148" s="47">
        <v>2452840.9909020001</v>
      </c>
      <c r="E148" s="58">
        <f t="shared" si="2"/>
        <v>2003.5547294451353</v>
      </c>
      <c r="F148" s="59">
        <v>1360.2119</v>
      </c>
      <c r="G148" s="60">
        <v>1317.2791</v>
      </c>
      <c r="H148" s="61">
        <v>245.495</v>
      </c>
    </row>
    <row r="149" spans="2:8" x14ac:dyDescent="0.3">
      <c r="B149" s="47">
        <v>20030721.5</v>
      </c>
      <c r="C149" s="47">
        <v>2452842</v>
      </c>
      <c r="D149" s="47">
        <v>2452842.001466</v>
      </c>
      <c r="E149" s="58">
        <f t="shared" si="2"/>
        <v>2003.5574962791798</v>
      </c>
      <c r="F149" s="59">
        <v>1360.3851999999999</v>
      </c>
      <c r="G149" s="60">
        <v>1317.6241</v>
      </c>
      <c r="H149" s="61">
        <v>245.495</v>
      </c>
    </row>
    <row r="150" spans="2:8" x14ac:dyDescent="0.3">
      <c r="B150" s="47">
        <v>20030722.5</v>
      </c>
      <c r="C150" s="47">
        <v>2452843</v>
      </c>
      <c r="D150" s="47">
        <v>2452843.0782599999</v>
      </c>
      <c r="E150" s="58">
        <f t="shared" si="2"/>
        <v>2003.5604444450528</v>
      </c>
      <c r="F150" s="59">
        <v>1360.8853999999999</v>
      </c>
      <c r="G150" s="60">
        <v>1318.3108999999999</v>
      </c>
      <c r="H150" s="61">
        <v>245.495</v>
      </c>
    </row>
    <row r="151" spans="2:8" x14ac:dyDescent="0.3">
      <c r="B151" s="47">
        <v>20030723.5</v>
      </c>
      <c r="C151" s="47">
        <v>2452844</v>
      </c>
      <c r="D151" s="47">
        <v>2452844.0066220001</v>
      </c>
      <c r="E151" s="58">
        <f t="shared" si="2"/>
        <v>2003.5629862173573</v>
      </c>
      <c r="F151" s="59">
        <v>1361.2962</v>
      </c>
      <c r="G151" s="60">
        <v>1318.8956000000001</v>
      </c>
      <c r="H151" s="61">
        <v>245.495</v>
      </c>
    </row>
    <row r="152" spans="2:8" x14ac:dyDescent="0.3">
      <c r="B152" s="47">
        <v>20030724.5</v>
      </c>
      <c r="C152" s="47">
        <v>2452845</v>
      </c>
      <c r="D152" s="47">
        <v>2452844.9872909999</v>
      </c>
      <c r="E152" s="58">
        <f t="shared" si="2"/>
        <v>2003.5656712015589</v>
      </c>
      <c r="F152" s="59">
        <v>1361.4447</v>
      </c>
      <c r="G152" s="60">
        <v>1319.2489</v>
      </c>
      <c r="H152" s="61">
        <v>245.495</v>
      </c>
    </row>
    <row r="153" spans="2:8" x14ac:dyDescent="0.3">
      <c r="B153" s="47">
        <v>20030725.5</v>
      </c>
      <c r="C153" s="47">
        <v>2452846</v>
      </c>
      <c r="D153" s="47">
        <v>2452845.978437</v>
      </c>
      <c r="E153" s="58">
        <f t="shared" si="2"/>
        <v>2003.5683848708532</v>
      </c>
      <c r="F153" s="59">
        <v>1361.4308000000001</v>
      </c>
      <c r="G153" s="60">
        <v>1319.4604999999999</v>
      </c>
      <c r="H153" s="61">
        <v>245.495</v>
      </c>
    </row>
    <row r="154" spans="2:8" x14ac:dyDescent="0.3">
      <c r="B154" s="47">
        <v>20030726.5</v>
      </c>
      <c r="C154" s="47">
        <v>2452847</v>
      </c>
      <c r="D154" s="47">
        <v>2452847.0053989999</v>
      </c>
      <c r="E154" s="58">
        <f t="shared" si="2"/>
        <v>2003.5711966011577</v>
      </c>
      <c r="F154" s="59">
        <v>1361.4584</v>
      </c>
      <c r="G154" s="60">
        <v>1319.7352000000001</v>
      </c>
      <c r="H154" s="61">
        <v>245.495</v>
      </c>
    </row>
    <row r="155" spans="2:8" x14ac:dyDescent="0.3">
      <c r="B155" s="47">
        <v>20030727.5</v>
      </c>
      <c r="C155" s="47">
        <v>2452848</v>
      </c>
      <c r="D155" s="47">
        <v>2452848.005074</v>
      </c>
      <c r="E155" s="58">
        <f t="shared" si="2"/>
        <v>2003.5739336220913</v>
      </c>
      <c r="F155" s="59">
        <v>1361.4428</v>
      </c>
      <c r="G155" s="60">
        <v>1319.9763</v>
      </c>
      <c r="H155" s="61">
        <v>245.495</v>
      </c>
    </row>
    <row r="156" spans="2:8" x14ac:dyDescent="0.3">
      <c r="B156" s="47">
        <v>20030728.5</v>
      </c>
      <c r="C156" s="47">
        <v>2452849</v>
      </c>
      <c r="D156" s="47">
        <v>2452849.0999850002</v>
      </c>
      <c r="E156" s="58">
        <f t="shared" si="2"/>
        <v>2003.5769313906949</v>
      </c>
      <c r="F156" s="59">
        <v>1361.3511000000001</v>
      </c>
      <c r="G156" s="60">
        <v>1320.1849999999999</v>
      </c>
      <c r="H156" s="61">
        <v>245.495</v>
      </c>
    </row>
    <row r="157" spans="2:8" x14ac:dyDescent="0.3">
      <c r="B157" s="47">
        <v>20030729.5</v>
      </c>
      <c r="C157" s="47">
        <v>2452850</v>
      </c>
      <c r="D157" s="47">
        <v>2452850.0449950001</v>
      </c>
      <c r="E157" s="58">
        <f t="shared" si="2"/>
        <v>2003.579518743737</v>
      </c>
      <c r="F157" s="59">
        <v>1361.3278</v>
      </c>
      <c r="G157" s="60">
        <v>1320.4338</v>
      </c>
      <c r="H157" s="61">
        <v>245.495</v>
      </c>
    </row>
    <row r="158" spans="2:8" x14ac:dyDescent="0.3">
      <c r="B158" s="47">
        <v>20030730.5</v>
      </c>
      <c r="C158" s="47">
        <v>2452851</v>
      </c>
      <c r="D158" s="47">
        <v>2452851.027363</v>
      </c>
      <c r="E158" s="58">
        <f t="shared" si="2"/>
        <v>2003.5822083796493</v>
      </c>
      <c r="F158" s="59">
        <v>1361.2996000000001</v>
      </c>
      <c r="G158" s="60">
        <v>1320.7030999999999</v>
      </c>
      <c r="H158" s="61">
        <v>245.495</v>
      </c>
    </row>
    <row r="159" spans="2:8" x14ac:dyDescent="0.3">
      <c r="B159" s="47">
        <v>20030731.5</v>
      </c>
      <c r="C159" s="47">
        <v>2452852</v>
      </c>
      <c r="D159" s="47">
        <v>2452851.991688</v>
      </c>
      <c r="E159" s="58">
        <f t="shared" si="2"/>
        <v>2003.5848486154391</v>
      </c>
      <c r="F159" s="59">
        <v>1361.2741000000001</v>
      </c>
      <c r="G159" s="60">
        <v>1320.9837</v>
      </c>
      <c r="H159" s="61">
        <v>245.495</v>
      </c>
    </row>
    <row r="160" spans="2:8" x14ac:dyDescent="0.3">
      <c r="B160" s="47">
        <v>20030801.5</v>
      </c>
      <c r="C160" s="47">
        <v>2452853</v>
      </c>
      <c r="D160" s="47">
        <v>2452853.1444009999</v>
      </c>
      <c r="E160" s="58">
        <f t="shared" si="2"/>
        <v>2003.5880046407583</v>
      </c>
      <c r="F160" s="59">
        <v>1361.2249999999999</v>
      </c>
      <c r="G160" s="60">
        <v>1321.3185000000001</v>
      </c>
      <c r="H160" s="61">
        <v>244.8562</v>
      </c>
    </row>
    <row r="161" spans="2:8" x14ac:dyDescent="0.3">
      <c r="B161" s="47">
        <v>20030802.5</v>
      </c>
      <c r="C161" s="47">
        <v>2452854</v>
      </c>
      <c r="D161" s="47">
        <v>2452854.0134180002</v>
      </c>
      <c r="E161" s="58">
        <f t="shared" si="2"/>
        <v>2003.5903839317498</v>
      </c>
      <c r="F161" s="59">
        <v>1361.299</v>
      </c>
      <c r="G161" s="60">
        <v>1321.6917000000001</v>
      </c>
      <c r="H161" s="61">
        <v>244.8562</v>
      </c>
    </row>
    <row r="162" spans="2:8" x14ac:dyDescent="0.3">
      <c r="B162" s="47">
        <v>20030803.5</v>
      </c>
      <c r="C162" s="47">
        <v>2452855</v>
      </c>
      <c r="D162" s="47">
        <v>2452854.9935699999</v>
      </c>
      <c r="E162" s="58">
        <f t="shared" si="2"/>
        <v>2003.593067500452</v>
      </c>
      <c r="F162" s="59">
        <v>1361.1213</v>
      </c>
      <c r="G162" s="60">
        <v>1321.8711000000001</v>
      </c>
      <c r="H162" s="61">
        <v>244.8562</v>
      </c>
    </row>
    <row r="163" spans="2:8" x14ac:dyDescent="0.3">
      <c r="B163" s="47">
        <v>20030804.5</v>
      </c>
      <c r="C163" s="47">
        <v>2452856</v>
      </c>
      <c r="D163" s="47">
        <v>2452855.9831400001</v>
      </c>
      <c r="E163" s="58">
        <f t="shared" si="2"/>
        <v>2003.5957768547978</v>
      </c>
      <c r="F163" s="59">
        <v>1360.9629</v>
      </c>
      <c r="G163" s="60">
        <v>1322.0849000000001</v>
      </c>
      <c r="H163" s="61">
        <v>244.8562</v>
      </c>
    </row>
    <row r="164" spans="2:8" x14ac:dyDescent="0.3">
      <c r="B164" s="47">
        <v>20030805.5</v>
      </c>
      <c r="C164" s="47">
        <v>2452857</v>
      </c>
      <c r="D164" s="47">
        <v>2452857.0547890002</v>
      </c>
      <c r="E164" s="58">
        <f t="shared" si="2"/>
        <v>2003.5987109341213</v>
      </c>
      <c r="F164" s="59">
        <v>1360.7707</v>
      </c>
      <c r="G164" s="60">
        <v>1322.3094000000001</v>
      </c>
      <c r="H164" s="61">
        <v>244.8562</v>
      </c>
    </row>
    <row r="165" spans="2:8" x14ac:dyDescent="0.3">
      <c r="B165" s="47">
        <v>20030806.5</v>
      </c>
      <c r="C165" s="47">
        <v>2452858</v>
      </c>
      <c r="D165" s="47">
        <v>2452858.0044220001</v>
      </c>
      <c r="E165" s="58">
        <f t="shared" si="2"/>
        <v>2003.6013109445248</v>
      </c>
      <c r="F165" s="59">
        <v>1360.6424</v>
      </c>
      <c r="G165" s="60">
        <v>1322.5596</v>
      </c>
      <c r="H165" s="61">
        <v>244.8562</v>
      </c>
    </row>
    <row r="166" spans="2:8" x14ac:dyDescent="0.3">
      <c r="B166" s="47">
        <v>20030807.5</v>
      </c>
      <c r="C166" s="47">
        <v>2452859</v>
      </c>
      <c r="D166" s="47">
        <v>2452859.0106859999</v>
      </c>
      <c r="E166" s="58">
        <f t="shared" si="2"/>
        <v>2003.6040660055523</v>
      </c>
      <c r="F166" s="59">
        <v>1360.5582999999999</v>
      </c>
      <c r="G166" s="60">
        <v>1322.8847000000001</v>
      </c>
      <c r="H166" s="61">
        <v>244.8562</v>
      </c>
    </row>
    <row r="167" spans="2:8" x14ac:dyDescent="0.3">
      <c r="B167" s="47">
        <v>20030808.5</v>
      </c>
      <c r="C167" s="47">
        <v>2452860</v>
      </c>
      <c r="D167" s="47">
        <v>2452859.9891829998</v>
      </c>
      <c r="E167" s="58">
        <f t="shared" si="2"/>
        <v>2003.6067450430119</v>
      </c>
      <c r="F167" s="59">
        <v>1360.4947999999999</v>
      </c>
      <c r="G167" s="60">
        <v>1323.2270000000001</v>
      </c>
      <c r="H167" s="61">
        <v>244.8562</v>
      </c>
    </row>
    <row r="168" spans="2:8" x14ac:dyDescent="0.3">
      <c r="B168" s="47">
        <v>20030809.5</v>
      </c>
      <c r="C168" s="47">
        <v>2452861</v>
      </c>
      <c r="D168" s="47">
        <v>2452860.992513</v>
      </c>
      <c r="E168" s="58">
        <f t="shared" si="2"/>
        <v>2003.6094920710102</v>
      </c>
      <c r="F168" s="59">
        <v>1360.7527</v>
      </c>
      <c r="G168" s="60">
        <v>1323.9005999999999</v>
      </c>
      <c r="H168" s="61">
        <v>244.8562</v>
      </c>
    </row>
    <row r="169" spans="2:8" x14ac:dyDescent="0.3">
      <c r="B169" s="47">
        <v>20030810.5</v>
      </c>
      <c r="C169" s="47">
        <v>2452862</v>
      </c>
      <c r="D169" s="47">
        <v>2452862.010971</v>
      </c>
      <c r="E169" s="58">
        <f t="shared" si="2"/>
        <v>2003.6122805181221</v>
      </c>
      <c r="F169" s="59">
        <v>1361.1437000000001</v>
      </c>
      <c r="G169" s="60">
        <v>1324.7177999999999</v>
      </c>
      <c r="H169" s="61">
        <v>244.8562</v>
      </c>
    </row>
    <row r="170" spans="2:8" x14ac:dyDescent="0.3">
      <c r="B170" s="47">
        <v>20030811.5</v>
      </c>
      <c r="C170" s="47">
        <v>2452863</v>
      </c>
      <c r="D170" s="47">
        <v>2452863.007375</v>
      </c>
      <c r="E170" s="58">
        <f t="shared" si="2"/>
        <v>2003.6150085833506</v>
      </c>
      <c r="F170" s="59">
        <v>1361.4076</v>
      </c>
      <c r="G170" s="60">
        <v>1325.4091000000001</v>
      </c>
      <c r="H170" s="61">
        <v>244.8562</v>
      </c>
    </row>
    <row r="171" spans="2:8" x14ac:dyDescent="0.3">
      <c r="B171" s="47">
        <v>20030812.5</v>
      </c>
      <c r="C171" s="47">
        <v>2452864</v>
      </c>
      <c r="D171" s="47">
        <v>2452864.0827830001</v>
      </c>
      <c r="E171" s="58">
        <f t="shared" si="2"/>
        <v>2003.6179529544797</v>
      </c>
      <c r="F171" s="59">
        <v>1361.5134</v>
      </c>
      <c r="G171" s="60">
        <v>1325.9884</v>
      </c>
      <c r="H171" s="61">
        <v>244.8562</v>
      </c>
    </row>
    <row r="172" spans="2:8" x14ac:dyDescent="0.3">
      <c r="B172" s="47">
        <v>20030813.5</v>
      </c>
      <c r="C172" s="47">
        <v>2452865</v>
      </c>
      <c r="D172" s="47">
        <v>2452864.984185</v>
      </c>
      <c r="E172" s="58">
        <f t="shared" si="2"/>
        <v>2003.62042091271</v>
      </c>
      <c r="F172" s="59">
        <v>1361.1978999999999</v>
      </c>
      <c r="G172" s="60">
        <v>1326.0862999999999</v>
      </c>
      <c r="H172" s="61">
        <v>244.8562</v>
      </c>
    </row>
    <row r="173" spans="2:8" x14ac:dyDescent="0.3">
      <c r="B173" s="47">
        <v>20030814.5</v>
      </c>
      <c r="C173" s="47">
        <v>2452866</v>
      </c>
      <c r="D173" s="47">
        <v>2452865.8701180001</v>
      </c>
      <c r="E173" s="58">
        <f t="shared" si="2"/>
        <v>2003.6228465181994</v>
      </c>
      <c r="F173" s="59">
        <v>1360.9366</v>
      </c>
      <c r="G173" s="60">
        <v>1326.2353000000001</v>
      </c>
      <c r="H173" s="61">
        <v>244.8562</v>
      </c>
    </row>
    <row r="174" spans="2:8" x14ac:dyDescent="0.3">
      <c r="B174" s="47">
        <v>20030815.5</v>
      </c>
      <c r="C174" s="47">
        <v>2452867</v>
      </c>
      <c r="D174" s="47">
        <v>2452867.0259929998</v>
      </c>
      <c r="E174" s="58">
        <f t="shared" si="2"/>
        <v>2003.6260112007922</v>
      </c>
      <c r="F174" s="59">
        <v>1360.8739</v>
      </c>
      <c r="G174" s="60">
        <v>1326.7090000000001</v>
      </c>
      <c r="H174" s="61">
        <v>244.8562</v>
      </c>
    </row>
    <row r="175" spans="2:8" x14ac:dyDescent="0.3">
      <c r="B175" s="47">
        <v>20030816.5</v>
      </c>
      <c r="C175" s="47">
        <v>2452868</v>
      </c>
      <c r="D175" s="47">
        <v>2452868.0052680001</v>
      </c>
      <c r="E175" s="58">
        <f t="shared" si="2"/>
        <v>2003.6286923683474</v>
      </c>
      <c r="F175" s="59">
        <v>1361.0497</v>
      </c>
      <c r="G175" s="60">
        <v>1327.3412000000001</v>
      </c>
      <c r="H175" s="61">
        <v>244.8562</v>
      </c>
    </row>
    <row r="176" spans="2:8" x14ac:dyDescent="0.3">
      <c r="B176" s="47">
        <v>20030817.5</v>
      </c>
      <c r="C176" s="47">
        <v>2452869</v>
      </c>
      <c r="D176" s="47">
        <v>2452869.025442</v>
      </c>
      <c r="E176" s="58">
        <f t="shared" si="2"/>
        <v>2003.6314855137143</v>
      </c>
      <c r="F176" s="59">
        <v>1361.3510000000001</v>
      </c>
      <c r="G176" s="60">
        <v>1328.1231</v>
      </c>
      <c r="H176" s="61">
        <v>244.8562</v>
      </c>
    </row>
    <row r="177" spans="2:8" x14ac:dyDescent="0.3">
      <c r="B177" s="47">
        <v>20030818.5</v>
      </c>
      <c r="C177" s="47">
        <v>2452870</v>
      </c>
      <c r="D177" s="47">
        <v>2452870.0039860001</v>
      </c>
      <c r="E177" s="58">
        <f t="shared" si="2"/>
        <v>2003.6341646798564</v>
      </c>
      <c r="F177" s="59">
        <v>1361.5550000000001</v>
      </c>
      <c r="G177" s="60">
        <v>1328.7983999999999</v>
      </c>
      <c r="H177" s="61">
        <v>244.8562</v>
      </c>
    </row>
    <row r="178" spans="2:8" x14ac:dyDescent="0.3">
      <c r="B178" s="47">
        <v>20030819.5</v>
      </c>
      <c r="C178" s="47">
        <v>2452871</v>
      </c>
      <c r="D178" s="47">
        <v>2452871.0405890001</v>
      </c>
      <c r="E178" s="58">
        <f t="shared" si="2"/>
        <v>2003.6370028063593</v>
      </c>
      <c r="F178" s="59">
        <v>1361.5826</v>
      </c>
      <c r="G178" s="60">
        <v>1329.3390999999999</v>
      </c>
      <c r="H178" s="61">
        <v>244.8562</v>
      </c>
    </row>
    <row r="179" spans="2:8" x14ac:dyDescent="0.3">
      <c r="B179" s="47">
        <v>20030820.5</v>
      </c>
      <c r="C179" s="47">
        <v>2452872</v>
      </c>
      <c r="D179" s="47">
        <v>2452871.9948519999</v>
      </c>
      <c r="E179" s="58">
        <f t="shared" si="2"/>
        <v>2003.6396154932891</v>
      </c>
      <c r="F179" s="59">
        <v>1361.4558</v>
      </c>
      <c r="G179" s="60">
        <v>1329.6968999999999</v>
      </c>
      <c r="H179" s="61">
        <v>244.8562</v>
      </c>
    </row>
    <row r="180" spans="2:8" x14ac:dyDescent="0.3">
      <c r="B180" s="47">
        <v>20030821.5</v>
      </c>
      <c r="C180" s="47">
        <v>2452873</v>
      </c>
      <c r="D180" s="47">
        <v>2452873.0083499998</v>
      </c>
      <c r="E180" s="58">
        <f t="shared" si="2"/>
        <v>2003.6423903603636</v>
      </c>
      <c r="F180" s="59">
        <v>1361.1958999999999</v>
      </c>
      <c r="G180" s="60">
        <v>1329.9640999999999</v>
      </c>
      <c r="H180" s="61">
        <v>244.8562</v>
      </c>
    </row>
    <row r="181" spans="2:8" x14ac:dyDescent="0.3">
      <c r="B181" s="47">
        <v>20030822.5</v>
      </c>
      <c r="C181" s="47">
        <v>2452874</v>
      </c>
      <c r="D181" s="47">
        <v>2452874.0215269998</v>
      </c>
      <c r="E181" s="58">
        <f t="shared" si="2"/>
        <v>2003.645164348568</v>
      </c>
      <c r="F181" s="59">
        <v>1361.0331000000001</v>
      </c>
      <c r="G181" s="60">
        <v>1330.3362999999999</v>
      </c>
      <c r="H181" s="61">
        <v>244.8562</v>
      </c>
    </row>
    <row r="182" spans="2:8" x14ac:dyDescent="0.3">
      <c r="B182" s="47">
        <v>20030823.5</v>
      </c>
      <c r="C182" s="47">
        <v>2452875</v>
      </c>
      <c r="D182" s="47">
        <v>2452874.9940499999</v>
      </c>
      <c r="E182" s="58">
        <f t="shared" si="2"/>
        <v>2003.6478270297503</v>
      </c>
      <c r="F182" s="59">
        <v>1361.0854999999999</v>
      </c>
      <c r="G182" s="60">
        <v>1330.9078</v>
      </c>
      <c r="H182" s="61">
        <v>244.8562</v>
      </c>
    </row>
    <row r="183" spans="2:8" x14ac:dyDescent="0.3">
      <c r="B183" s="47">
        <v>20030824.5</v>
      </c>
      <c r="C183" s="47">
        <v>2452876</v>
      </c>
      <c r="D183" s="47">
        <v>2452875.9933679998</v>
      </c>
      <c r="E183" s="58">
        <f t="shared" si="2"/>
        <v>2003.6505630732499</v>
      </c>
      <c r="F183" s="59">
        <v>1361.1868999999999</v>
      </c>
      <c r="G183" s="60">
        <v>1331.5527</v>
      </c>
      <c r="H183" s="61">
        <v>244.8562</v>
      </c>
    </row>
    <row r="184" spans="2:8" x14ac:dyDescent="0.3">
      <c r="B184" s="47">
        <v>20030825.5</v>
      </c>
      <c r="C184" s="47">
        <v>2452877</v>
      </c>
      <c r="D184" s="47">
        <v>2452876.9957429999</v>
      </c>
      <c r="E184" s="58">
        <f t="shared" si="2"/>
        <v>2003.6533074865429</v>
      </c>
      <c r="F184" s="59">
        <v>1361.3924999999999</v>
      </c>
      <c r="G184" s="60">
        <v>1332.3127999999999</v>
      </c>
      <c r="H184" s="61">
        <v>244.8562</v>
      </c>
    </row>
    <row r="185" spans="2:8" x14ac:dyDescent="0.3">
      <c r="B185" s="47">
        <v>20030826.5</v>
      </c>
      <c r="C185" s="47">
        <v>2452878</v>
      </c>
      <c r="D185" s="47">
        <v>2452878.077147</v>
      </c>
      <c r="E185" s="58">
        <f t="shared" si="2"/>
        <v>2003.6562682741851</v>
      </c>
      <c r="F185" s="59">
        <v>1361.4241</v>
      </c>
      <c r="G185" s="60">
        <v>1332.9601</v>
      </c>
      <c r="H185" s="61">
        <v>244.8562</v>
      </c>
    </row>
    <row r="186" spans="2:8" x14ac:dyDescent="0.3">
      <c r="B186" s="47">
        <v>20030827.5</v>
      </c>
      <c r="C186" s="47">
        <v>2452879</v>
      </c>
      <c r="D186" s="47">
        <v>2452879.0102710002</v>
      </c>
      <c r="E186" s="58">
        <f t="shared" si="2"/>
        <v>2003.6588230844218</v>
      </c>
      <c r="F186" s="59">
        <v>1361.4031</v>
      </c>
      <c r="G186" s="60">
        <v>1333.4830999999999</v>
      </c>
      <c r="H186" s="61">
        <v>244.8562</v>
      </c>
    </row>
    <row r="187" spans="2:8" x14ac:dyDescent="0.3">
      <c r="B187" s="47">
        <v>20030828.5</v>
      </c>
      <c r="C187" s="47">
        <v>2452880</v>
      </c>
      <c r="D187" s="47">
        <v>2452879.9603860001</v>
      </c>
      <c r="E187" s="58">
        <f t="shared" si="2"/>
        <v>2003.6614244144985</v>
      </c>
      <c r="F187" s="59">
        <v>1361.4073000000001</v>
      </c>
      <c r="G187" s="60">
        <v>1334.0516</v>
      </c>
      <c r="H187" s="61">
        <v>244.8562</v>
      </c>
    </row>
    <row r="188" spans="2:8" x14ac:dyDescent="0.3">
      <c r="B188" s="47">
        <v>20030829.5</v>
      </c>
      <c r="C188" s="47">
        <v>2452881</v>
      </c>
      <c r="D188" s="47">
        <v>2452880.9832620001</v>
      </c>
      <c r="E188" s="58">
        <f t="shared" si="2"/>
        <v>2003.6642249576998</v>
      </c>
      <c r="F188" s="59">
        <v>1361.4822999999999</v>
      </c>
      <c r="G188" s="60">
        <v>1334.7448999999999</v>
      </c>
      <c r="H188" s="61">
        <v>244.8562</v>
      </c>
    </row>
    <row r="189" spans="2:8" x14ac:dyDescent="0.3">
      <c r="B189" s="47">
        <v>20030830.5</v>
      </c>
      <c r="C189" s="47">
        <v>2452882</v>
      </c>
      <c r="D189" s="47">
        <v>2452882.0028039999</v>
      </c>
      <c r="E189" s="58">
        <f t="shared" si="2"/>
        <v>2003.6670163727058</v>
      </c>
      <c r="F189" s="59">
        <v>1361.5745999999999</v>
      </c>
      <c r="G189" s="60">
        <v>1335.4656</v>
      </c>
      <c r="H189" s="61">
        <v>244.8562</v>
      </c>
    </row>
    <row r="190" spans="2:8" x14ac:dyDescent="0.3">
      <c r="B190" s="47">
        <v>20030831.5</v>
      </c>
      <c r="C190" s="47">
        <v>2452883</v>
      </c>
      <c r="D190" s="47">
        <v>2452883.003424</v>
      </c>
      <c r="E190" s="58">
        <f t="shared" si="2"/>
        <v>2003.6697559809663</v>
      </c>
      <c r="F190" s="59">
        <v>1361.6641</v>
      </c>
      <c r="G190" s="60">
        <v>1336.1832999999999</v>
      </c>
      <c r="H190" s="61">
        <v>244.8562</v>
      </c>
    </row>
    <row r="191" spans="2:8" x14ac:dyDescent="0.3">
      <c r="B191" s="47">
        <v>20030901.5</v>
      </c>
      <c r="C191" s="47">
        <v>2452884</v>
      </c>
      <c r="D191" s="47">
        <v>2452884.0053209998</v>
      </c>
      <c r="E191" s="58">
        <f t="shared" si="2"/>
        <v>2003.6724990855373</v>
      </c>
      <c r="F191" s="59">
        <v>1361.635</v>
      </c>
      <c r="G191" s="60">
        <v>1336.796</v>
      </c>
      <c r="H191" s="61">
        <v>243.43879999999999</v>
      </c>
    </row>
    <row r="192" spans="2:8" x14ac:dyDescent="0.3">
      <c r="B192" s="47">
        <v>20030902.5</v>
      </c>
      <c r="C192" s="47">
        <v>2452885</v>
      </c>
      <c r="D192" s="47">
        <v>2452885.0564350002</v>
      </c>
      <c r="E192" s="58">
        <f t="shared" si="2"/>
        <v>2003.6753769418638</v>
      </c>
      <c r="F192" s="59">
        <v>1361.5518999999999</v>
      </c>
      <c r="G192" s="60">
        <v>1337.3972000000001</v>
      </c>
      <c r="H192" s="61">
        <v>243.43879999999999</v>
      </c>
    </row>
    <row r="193" spans="2:8" x14ac:dyDescent="0.3">
      <c r="B193" s="47">
        <v>20030903.5</v>
      </c>
      <c r="C193" s="47">
        <v>2452886</v>
      </c>
      <c r="D193" s="47">
        <v>2452886.0068089999</v>
      </c>
      <c r="E193" s="58">
        <f t="shared" si="2"/>
        <v>2003.6779789810589</v>
      </c>
      <c r="F193" s="59">
        <v>1361.4369999999999</v>
      </c>
      <c r="G193" s="60">
        <v>1337.91</v>
      </c>
      <c r="H193" s="61">
        <v>243.43879999999999</v>
      </c>
    </row>
    <row r="194" spans="2:8" x14ac:dyDescent="0.3">
      <c r="B194" s="47">
        <v>20030904.5</v>
      </c>
      <c r="C194" s="47">
        <v>2452887</v>
      </c>
      <c r="D194" s="47">
        <v>2452886.9807770001</v>
      </c>
      <c r="E194" s="58">
        <f t="shared" si="2"/>
        <v>2003.6806456185213</v>
      </c>
      <c r="F194" s="59">
        <v>1361.3715</v>
      </c>
      <c r="G194" s="60">
        <v>1338.4935</v>
      </c>
      <c r="H194" s="61">
        <v>243.43879999999999</v>
      </c>
    </row>
    <row r="195" spans="2:8" x14ac:dyDescent="0.3">
      <c r="B195" s="47">
        <v>20030905.5</v>
      </c>
      <c r="C195" s="47">
        <v>2452888</v>
      </c>
      <c r="D195" s="47">
        <v>2452887.996634</v>
      </c>
      <c r="E195" s="58">
        <f t="shared" ref="E195:E258" si="3">D195/365.242-$E$1</f>
        <v>2003.683426944327</v>
      </c>
      <c r="F195" s="59">
        <v>1361.4573</v>
      </c>
      <c r="G195" s="60">
        <v>1339.26</v>
      </c>
      <c r="H195" s="61">
        <v>243.43879999999999</v>
      </c>
    </row>
    <row r="196" spans="2:8" x14ac:dyDescent="0.3">
      <c r="B196" s="47">
        <v>20030906.5</v>
      </c>
      <c r="C196" s="47">
        <v>2452889</v>
      </c>
      <c r="D196" s="47">
        <v>2452889.0089619998</v>
      </c>
      <c r="E196" s="58">
        <f t="shared" si="3"/>
        <v>2003.6861986080457</v>
      </c>
      <c r="F196" s="59">
        <v>1361.6451</v>
      </c>
      <c r="G196" s="60">
        <v>1340.1302000000001</v>
      </c>
      <c r="H196" s="61">
        <v>243.43879999999999</v>
      </c>
    </row>
    <row r="197" spans="2:8" x14ac:dyDescent="0.3">
      <c r="B197" s="47">
        <v>20030907.5</v>
      </c>
      <c r="C197" s="47">
        <v>2452890</v>
      </c>
      <c r="D197" s="47">
        <v>2452890.0135240001</v>
      </c>
      <c r="E197" s="58">
        <f t="shared" si="3"/>
        <v>2003.6889490091507</v>
      </c>
      <c r="F197" s="59">
        <v>1361.6917000000001</v>
      </c>
      <c r="G197" s="60">
        <v>1340.8607</v>
      </c>
      <c r="H197" s="61">
        <v>243.43879999999999</v>
      </c>
    </row>
    <row r="198" spans="2:8" x14ac:dyDescent="0.3">
      <c r="B198" s="47">
        <v>20030908.5</v>
      </c>
      <c r="C198" s="47">
        <v>2452891</v>
      </c>
      <c r="D198" s="47">
        <v>2452890.9933540002</v>
      </c>
      <c r="E198" s="58">
        <f t="shared" si="3"/>
        <v>2003.6916316962461</v>
      </c>
      <c r="F198" s="59">
        <v>1361.5409</v>
      </c>
      <c r="G198" s="60">
        <v>1341.3835999999999</v>
      </c>
      <c r="H198" s="61">
        <v>243.43879999999999</v>
      </c>
    </row>
    <row r="199" spans="2:8" x14ac:dyDescent="0.3">
      <c r="B199" s="47">
        <v>20030909.5</v>
      </c>
      <c r="C199" s="47">
        <v>2452892</v>
      </c>
      <c r="D199" s="47">
        <v>2452892.034161</v>
      </c>
      <c r="E199" s="58">
        <f t="shared" si="3"/>
        <v>2003.6944813329246</v>
      </c>
      <c r="F199" s="59">
        <v>1361.3762999999999</v>
      </c>
      <c r="G199" s="60">
        <v>1341.9380000000001</v>
      </c>
      <c r="H199" s="61">
        <v>243.43879999999999</v>
      </c>
    </row>
    <row r="200" spans="2:8" x14ac:dyDescent="0.3">
      <c r="B200" s="47">
        <v>20030910.5</v>
      </c>
      <c r="C200" s="47">
        <v>2452893</v>
      </c>
      <c r="D200" s="47">
        <v>2452893.0331910001</v>
      </c>
      <c r="E200" s="58">
        <f t="shared" si="3"/>
        <v>2003.697216587907</v>
      </c>
      <c r="F200" s="59">
        <v>1361.1447000000001</v>
      </c>
      <c r="G200" s="60">
        <v>1342.4001000000001</v>
      </c>
      <c r="H200" s="61">
        <v>243.43879999999999</v>
      </c>
    </row>
    <row r="201" spans="2:8" x14ac:dyDescent="0.3">
      <c r="B201" s="47">
        <v>20030911.5</v>
      </c>
      <c r="C201" s="47">
        <v>2452894</v>
      </c>
      <c r="D201" s="47">
        <v>2452894.0449370001</v>
      </c>
      <c r="E201" s="58">
        <f t="shared" si="3"/>
        <v>2003.6999866581618</v>
      </c>
      <c r="F201" s="59">
        <v>1361.1101000000001</v>
      </c>
      <c r="G201" s="60">
        <v>1343.0678</v>
      </c>
      <c r="H201" s="61">
        <v>243.43879999999999</v>
      </c>
    </row>
    <row r="202" spans="2:8" x14ac:dyDescent="0.3">
      <c r="B202" s="47">
        <v>20030912.5</v>
      </c>
      <c r="C202" s="47">
        <v>2452895</v>
      </c>
      <c r="D202" s="47">
        <v>2452895.0136060002</v>
      </c>
      <c r="E202" s="58">
        <f t="shared" si="3"/>
        <v>2003.7026387874348</v>
      </c>
      <c r="F202" s="59">
        <v>1361.213</v>
      </c>
      <c r="G202" s="60">
        <v>1343.8435999999999</v>
      </c>
      <c r="H202" s="61">
        <v>243.43879999999999</v>
      </c>
    </row>
    <row r="203" spans="2:8" x14ac:dyDescent="0.3">
      <c r="B203" s="47">
        <v>20030913.5</v>
      </c>
      <c r="C203" s="47">
        <v>2452896</v>
      </c>
      <c r="D203" s="47">
        <v>2452895.9981</v>
      </c>
      <c r="E203" s="58">
        <f t="shared" si="3"/>
        <v>2003.705334244145</v>
      </c>
      <c r="F203" s="59">
        <v>1361.3481999999999</v>
      </c>
      <c r="G203" s="60">
        <v>1344.665</v>
      </c>
      <c r="H203" s="61">
        <v>243.43879999999999</v>
      </c>
    </row>
    <row r="204" spans="2:8" x14ac:dyDescent="0.3">
      <c r="B204" s="47">
        <v>20030914.5</v>
      </c>
      <c r="C204" s="47">
        <v>2452897</v>
      </c>
      <c r="D204" s="47">
        <v>2452896.9830490001</v>
      </c>
      <c r="E204" s="58">
        <f t="shared" si="3"/>
        <v>2003.7080309466055</v>
      </c>
      <c r="F204" s="59">
        <v>1361.4586999999999</v>
      </c>
      <c r="G204" s="60">
        <v>1345.4650999999999</v>
      </c>
      <c r="H204" s="61">
        <v>243.43879999999999</v>
      </c>
    </row>
    <row r="205" spans="2:8" x14ac:dyDescent="0.3">
      <c r="B205" s="47">
        <v>20030915.5</v>
      </c>
      <c r="C205" s="47">
        <v>2452898</v>
      </c>
      <c r="D205" s="47">
        <v>2452898.0005970001</v>
      </c>
      <c r="E205" s="58">
        <f t="shared" si="3"/>
        <v>2003.7108169022185</v>
      </c>
      <c r="F205" s="59">
        <v>1361.4186999999999</v>
      </c>
      <c r="G205" s="60">
        <v>1346.1423</v>
      </c>
      <c r="H205" s="61">
        <v>243.43879999999999</v>
      </c>
    </row>
    <row r="206" spans="2:8" x14ac:dyDescent="0.3">
      <c r="B206" s="47">
        <v>20030916.5</v>
      </c>
      <c r="C206" s="47">
        <v>2452899</v>
      </c>
      <c r="D206" s="47">
        <v>2452899.0815639999</v>
      </c>
      <c r="E206" s="58">
        <f t="shared" si="3"/>
        <v>2003.7137764933932</v>
      </c>
      <c r="F206" s="59">
        <v>1361.2688000000001</v>
      </c>
      <c r="G206" s="60">
        <v>1346.759</v>
      </c>
      <c r="H206" s="61">
        <v>243.43879999999999</v>
      </c>
    </row>
    <row r="207" spans="2:8" x14ac:dyDescent="0.3">
      <c r="B207" s="47">
        <v>20030917.5</v>
      </c>
      <c r="C207" s="47">
        <v>2452900</v>
      </c>
      <c r="D207" s="47">
        <v>2452899.9816450002</v>
      </c>
      <c r="E207" s="58">
        <f t="shared" si="3"/>
        <v>2003.716240834844</v>
      </c>
      <c r="F207" s="59">
        <v>1361.134</v>
      </c>
      <c r="G207" s="60">
        <v>1347.2659000000001</v>
      </c>
      <c r="H207" s="61">
        <v>243.43879999999999</v>
      </c>
    </row>
    <row r="208" spans="2:8" x14ac:dyDescent="0.3">
      <c r="B208" s="47">
        <v>20030918.5</v>
      </c>
      <c r="C208" s="47">
        <v>2452901</v>
      </c>
      <c r="D208" s="47">
        <v>2452901.0424910001</v>
      </c>
      <c r="E208" s="58">
        <f t="shared" si="3"/>
        <v>2003.7191453365167</v>
      </c>
      <c r="F208" s="59">
        <v>1361.1858999999999</v>
      </c>
      <c r="G208" s="60">
        <v>1348.0758000000001</v>
      </c>
      <c r="H208" s="61">
        <v>243.43879999999999</v>
      </c>
    </row>
    <row r="209" spans="2:8" x14ac:dyDescent="0.3">
      <c r="B209" s="47">
        <v>20030919.5</v>
      </c>
      <c r="C209" s="47">
        <v>2452902</v>
      </c>
      <c r="D209" s="47">
        <v>2452901.9296829998</v>
      </c>
      <c r="E209" s="58">
        <f t="shared" si="3"/>
        <v>2003.7215743890347</v>
      </c>
      <c r="F209" s="59">
        <v>1361.3532</v>
      </c>
      <c r="G209" s="60">
        <v>1348.8797999999999</v>
      </c>
      <c r="H209" s="61">
        <v>243.43879999999999</v>
      </c>
    </row>
    <row r="210" spans="2:8" x14ac:dyDescent="0.3">
      <c r="B210" s="47">
        <v>20030920.5</v>
      </c>
      <c r="C210" s="47">
        <v>2452903</v>
      </c>
      <c r="D210" s="47">
        <v>2452903.0339290001</v>
      </c>
      <c r="E210" s="58">
        <f t="shared" si="3"/>
        <v>2003.7245977160355</v>
      </c>
      <c r="F210" s="59">
        <v>1361.4360999999999</v>
      </c>
      <c r="G210" s="60">
        <v>1349.7618</v>
      </c>
      <c r="H210" s="61">
        <v>243.43879999999999</v>
      </c>
    </row>
    <row r="211" spans="2:8" x14ac:dyDescent="0.3">
      <c r="B211" s="47">
        <v>20030921.5</v>
      </c>
      <c r="C211" s="47">
        <v>2452904</v>
      </c>
      <c r="D211" s="47">
        <v>2452904.0131009999</v>
      </c>
      <c r="E211" s="58">
        <f t="shared" si="3"/>
        <v>2003.7272786015847</v>
      </c>
      <c r="F211" s="59">
        <v>1361.3806999999999</v>
      </c>
      <c r="G211" s="60">
        <v>1350.4214999999999</v>
      </c>
      <c r="H211" s="61">
        <v>243.43879999999999</v>
      </c>
    </row>
    <row r="212" spans="2:8" x14ac:dyDescent="0.3">
      <c r="B212" s="47">
        <v>20030922.5</v>
      </c>
      <c r="C212" s="47">
        <v>2452905</v>
      </c>
      <c r="D212" s="47">
        <v>2452905.1211720002</v>
      </c>
      <c r="E212" s="58">
        <f t="shared" si="3"/>
        <v>2003.7303124010932</v>
      </c>
      <c r="F212" s="59">
        <v>1361.287</v>
      </c>
      <c r="G212" s="60">
        <v>1351.1439</v>
      </c>
      <c r="H212" s="61">
        <v>243.43879999999999</v>
      </c>
    </row>
    <row r="213" spans="2:8" x14ac:dyDescent="0.3">
      <c r="B213" s="47">
        <v>20030923.5</v>
      </c>
      <c r="C213" s="47">
        <v>2452906</v>
      </c>
      <c r="D213" s="47">
        <v>2452906.0632779999</v>
      </c>
      <c r="E213" s="58">
        <f t="shared" si="3"/>
        <v>2003.7328918032426</v>
      </c>
      <c r="F213" s="59">
        <v>1361.1238000000001</v>
      </c>
      <c r="G213" s="60">
        <v>1351.6812</v>
      </c>
      <c r="H213" s="61">
        <v>243.43879999999999</v>
      </c>
    </row>
    <row r="214" spans="2:8" x14ac:dyDescent="0.3">
      <c r="B214" s="47">
        <v>20030924.5</v>
      </c>
      <c r="C214" s="47">
        <v>2452907</v>
      </c>
      <c r="D214" s="47">
        <v>2452906.987222</v>
      </c>
      <c r="E214" s="58">
        <f t="shared" si="3"/>
        <v>2003.7354214794577</v>
      </c>
      <c r="F214" s="59">
        <v>1360.9160999999999</v>
      </c>
      <c r="G214" s="60">
        <v>1352.1666</v>
      </c>
      <c r="H214" s="61">
        <v>243.43879999999999</v>
      </c>
    </row>
    <row r="215" spans="2:8" x14ac:dyDescent="0.3">
      <c r="B215" s="47">
        <v>20030925.5</v>
      </c>
      <c r="C215" s="47">
        <v>2452908</v>
      </c>
      <c r="D215" s="47">
        <v>2452907.9869749998</v>
      </c>
      <c r="E215" s="58">
        <f t="shared" si="3"/>
        <v>2003.738158713948</v>
      </c>
      <c r="F215" s="59">
        <v>1360.8653999999999</v>
      </c>
      <c r="G215" s="60">
        <v>1352.8714</v>
      </c>
      <c r="H215" s="61">
        <v>243.43879999999999</v>
      </c>
    </row>
    <row r="216" spans="2:8" x14ac:dyDescent="0.3">
      <c r="B216" s="47">
        <v>20030926.5</v>
      </c>
      <c r="C216" s="47">
        <v>2452909</v>
      </c>
      <c r="D216" s="47">
        <v>2452909.1270790002</v>
      </c>
      <c r="E216" s="58">
        <f t="shared" si="3"/>
        <v>2003.7412802169529</v>
      </c>
      <c r="F216" s="59">
        <v>1360.8892000000001</v>
      </c>
      <c r="G216" s="60">
        <v>1353.7647999999999</v>
      </c>
      <c r="H216" s="61">
        <v>243.43879999999999</v>
      </c>
    </row>
    <row r="217" spans="2:8" x14ac:dyDescent="0.3">
      <c r="B217" s="47">
        <v>20030927.5</v>
      </c>
      <c r="C217" s="47">
        <v>2452910</v>
      </c>
      <c r="D217" s="47">
        <v>2452909.9997640001</v>
      </c>
      <c r="E217" s="58">
        <f t="shared" si="3"/>
        <v>2003.7436695505994</v>
      </c>
      <c r="F217" s="59">
        <v>1360.9818</v>
      </c>
      <c r="G217" s="60">
        <v>1354.5291</v>
      </c>
      <c r="H217" s="61">
        <v>243.43879999999999</v>
      </c>
    </row>
    <row r="218" spans="2:8" x14ac:dyDescent="0.3">
      <c r="B218" s="47">
        <v>20030928.5</v>
      </c>
      <c r="C218" s="47">
        <v>2452911</v>
      </c>
      <c r="D218" s="47">
        <v>2452911.0055089998</v>
      </c>
      <c r="E218" s="58">
        <f t="shared" si="3"/>
        <v>2003.7464231906515</v>
      </c>
      <c r="F218" s="59">
        <v>1360.9862000000001</v>
      </c>
      <c r="G218" s="60">
        <v>1355.3145999999999</v>
      </c>
      <c r="H218" s="61">
        <v>243.43879999999999</v>
      </c>
    </row>
    <row r="219" spans="2:8" x14ac:dyDescent="0.3">
      <c r="B219" s="47">
        <v>20030929.5</v>
      </c>
      <c r="C219" s="47">
        <v>2452912</v>
      </c>
      <c r="D219" s="47">
        <v>2452911.9967049998</v>
      </c>
      <c r="E219" s="58">
        <f t="shared" si="3"/>
        <v>2003.7491369968402</v>
      </c>
      <c r="F219" s="59">
        <v>1361.2049999999999</v>
      </c>
      <c r="G219" s="60">
        <v>1356.3082999999999</v>
      </c>
      <c r="H219" s="61">
        <v>243.43879999999999</v>
      </c>
    </row>
    <row r="220" spans="2:8" x14ac:dyDescent="0.3">
      <c r="B220" s="47">
        <v>20030930.5</v>
      </c>
      <c r="C220" s="47">
        <v>2452913</v>
      </c>
      <c r="D220" s="47">
        <v>2452913.0250630002</v>
      </c>
      <c r="E220" s="58">
        <f t="shared" si="3"/>
        <v>2003.7519525492689</v>
      </c>
      <c r="F220" s="59">
        <v>1361.4034999999999</v>
      </c>
      <c r="G220" s="60">
        <v>1357.3166000000001</v>
      </c>
      <c r="H220" s="61">
        <v>241.06899999999999</v>
      </c>
    </row>
    <row r="221" spans="2:8" x14ac:dyDescent="0.3">
      <c r="B221" s="47">
        <v>20031001.5</v>
      </c>
      <c r="C221" s="47">
        <v>2452914</v>
      </c>
      <c r="D221" s="47">
        <v>2452914.034581</v>
      </c>
      <c r="E221" s="58">
        <f t="shared" si="3"/>
        <v>2003.7547165194583</v>
      </c>
      <c r="F221" s="59">
        <v>1361.4820999999999</v>
      </c>
      <c r="G221" s="60">
        <v>1358.1949999999999</v>
      </c>
      <c r="H221" s="61">
        <v>241.06899999999999</v>
      </c>
    </row>
    <row r="222" spans="2:8" x14ac:dyDescent="0.3">
      <c r="B222" s="47">
        <v>20031002.5</v>
      </c>
      <c r="C222" s="47">
        <v>2452915</v>
      </c>
      <c r="D222" s="47">
        <v>2452915.008138</v>
      </c>
      <c r="E222" s="58">
        <f t="shared" si="3"/>
        <v>2003.7573820316393</v>
      </c>
      <c r="F222" s="59">
        <v>1361.4224999999999</v>
      </c>
      <c r="G222" s="60">
        <v>1358.9101000000001</v>
      </c>
      <c r="H222" s="61">
        <v>241.06899999999999</v>
      </c>
    </row>
    <row r="223" spans="2:8" x14ac:dyDescent="0.3">
      <c r="B223" s="47">
        <v>20031003.5</v>
      </c>
      <c r="C223" s="47">
        <v>2452916</v>
      </c>
      <c r="D223" s="47">
        <v>2452915.993363</v>
      </c>
      <c r="E223" s="58">
        <f t="shared" si="3"/>
        <v>2003.7600794897626</v>
      </c>
      <c r="F223" s="59">
        <v>1361.3904</v>
      </c>
      <c r="G223" s="60">
        <v>1359.6635000000001</v>
      </c>
      <c r="H223" s="61">
        <v>241.06899999999999</v>
      </c>
    </row>
    <row r="224" spans="2:8" x14ac:dyDescent="0.3">
      <c r="B224" s="47">
        <v>20031004.5</v>
      </c>
      <c r="C224" s="47">
        <v>2452917</v>
      </c>
      <c r="D224" s="47">
        <v>2452916.9756120001</v>
      </c>
      <c r="E224" s="58">
        <f t="shared" si="3"/>
        <v>2003.7627687998647</v>
      </c>
      <c r="F224" s="59">
        <v>1361.288</v>
      </c>
      <c r="G224" s="60">
        <v>1360.3452</v>
      </c>
      <c r="H224" s="61">
        <v>241.06899999999999</v>
      </c>
    </row>
    <row r="225" spans="2:8" x14ac:dyDescent="0.3">
      <c r="B225" s="47">
        <v>20031005.5</v>
      </c>
      <c r="C225" s="47">
        <v>2452918</v>
      </c>
      <c r="D225" s="47">
        <v>2452917.9832410002</v>
      </c>
      <c r="E225" s="58">
        <f t="shared" si="3"/>
        <v>2003.7655275981415</v>
      </c>
      <c r="F225" s="59">
        <v>1361.2508</v>
      </c>
      <c r="G225" s="60">
        <v>1361.1119000000001</v>
      </c>
      <c r="H225" s="61">
        <v>241.06899999999999</v>
      </c>
    </row>
    <row r="226" spans="2:8" x14ac:dyDescent="0.3">
      <c r="B226" s="47">
        <v>20031006.5</v>
      </c>
      <c r="C226" s="47">
        <v>2452919</v>
      </c>
      <c r="D226" s="47">
        <v>2452919.0032580001</v>
      </c>
      <c r="E226" s="58">
        <f t="shared" si="3"/>
        <v>2003.7683203136557</v>
      </c>
      <c r="F226" s="59">
        <v>1361.2089000000001</v>
      </c>
      <c r="G226" s="60">
        <v>1361.8824999999999</v>
      </c>
      <c r="H226" s="61">
        <v>241.06899999999999</v>
      </c>
    </row>
    <row r="227" spans="2:8" x14ac:dyDescent="0.3">
      <c r="B227" s="47">
        <v>20031007.5</v>
      </c>
      <c r="C227" s="47">
        <v>2452920</v>
      </c>
      <c r="D227" s="47">
        <v>2452920.0661010002</v>
      </c>
      <c r="E227" s="58">
        <f t="shared" si="3"/>
        <v>2003.7712302829359</v>
      </c>
      <c r="F227" s="59">
        <v>1361.1187</v>
      </c>
      <c r="G227" s="60">
        <v>1362.6367</v>
      </c>
      <c r="H227" s="61">
        <v>241.06899999999999</v>
      </c>
    </row>
    <row r="228" spans="2:8" x14ac:dyDescent="0.3">
      <c r="B228" s="47">
        <v>20031008.5</v>
      </c>
      <c r="C228" s="47">
        <v>2452921</v>
      </c>
      <c r="D228" s="47">
        <v>2452921.0230390001</v>
      </c>
      <c r="E228" s="58">
        <f t="shared" si="3"/>
        <v>2003.7738502937782</v>
      </c>
      <c r="F228" s="59">
        <v>1361.1567</v>
      </c>
      <c r="G228" s="60">
        <v>1363.4326000000001</v>
      </c>
      <c r="H228" s="61">
        <v>241.06899999999999</v>
      </c>
    </row>
    <row r="229" spans="2:8" x14ac:dyDescent="0.3">
      <c r="B229" s="47">
        <v>20031009.5</v>
      </c>
      <c r="C229" s="47">
        <v>2452922</v>
      </c>
      <c r="D229" s="47">
        <v>2452921.8878009999</v>
      </c>
      <c r="E229" s="58">
        <f t="shared" si="3"/>
        <v>2003.7762179349584</v>
      </c>
      <c r="F229" s="59">
        <v>1361.3177000000001</v>
      </c>
      <c r="G229" s="60">
        <v>1364.2764999999999</v>
      </c>
      <c r="H229" s="61">
        <v>241.06899999999999</v>
      </c>
    </row>
    <row r="230" spans="2:8" x14ac:dyDescent="0.3">
      <c r="B230" s="47">
        <v>20031010.5</v>
      </c>
      <c r="C230" s="47">
        <v>2452923</v>
      </c>
      <c r="D230" s="47">
        <v>2452922.996694</v>
      </c>
      <c r="E230" s="58">
        <f t="shared" si="3"/>
        <v>2003.7792539850288</v>
      </c>
      <c r="F230" s="59">
        <v>1361.5273</v>
      </c>
      <c r="G230" s="60">
        <v>1365.3579999999999</v>
      </c>
      <c r="H230" s="61">
        <v>241.06899999999999</v>
      </c>
    </row>
    <row r="231" spans="2:8" x14ac:dyDescent="0.3">
      <c r="B231" s="47">
        <v>20031011.5</v>
      </c>
      <c r="C231" s="47">
        <v>2452924</v>
      </c>
      <c r="D231" s="47">
        <v>2452924.0149400001</v>
      </c>
      <c r="E231" s="58">
        <f t="shared" si="3"/>
        <v>2003.782041851704</v>
      </c>
      <c r="F231" s="59">
        <v>1361.5547999999999</v>
      </c>
      <c r="G231" s="60">
        <v>1366.182</v>
      </c>
      <c r="H231" s="61">
        <v>241.06899999999999</v>
      </c>
    </row>
    <row r="232" spans="2:8" x14ac:dyDescent="0.3">
      <c r="B232" s="47">
        <v>20031012.5</v>
      </c>
      <c r="C232" s="47">
        <v>2452925</v>
      </c>
      <c r="D232" s="47">
        <v>2452925.0069519999</v>
      </c>
      <c r="E232" s="58">
        <f t="shared" si="3"/>
        <v>2003.7847578920273</v>
      </c>
      <c r="F232" s="59">
        <v>1361.3897999999999</v>
      </c>
      <c r="G232" s="60">
        <v>1366.7882999999999</v>
      </c>
      <c r="H232" s="61">
        <v>241.06899999999999</v>
      </c>
    </row>
    <row r="233" spans="2:8" x14ac:dyDescent="0.3">
      <c r="B233" s="47">
        <v>20031013.5</v>
      </c>
      <c r="C233" s="47">
        <v>2452926</v>
      </c>
      <c r="D233" s="47">
        <v>2452926.0074200002</v>
      </c>
      <c r="E233" s="58">
        <f t="shared" si="3"/>
        <v>2003.7874970841258</v>
      </c>
      <c r="F233" s="59">
        <v>1361.2603999999999</v>
      </c>
      <c r="G233" s="60">
        <v>1367.4331</v>
      </c>
      <c r="H233" s="61">
        <v>241.06899999999999</v>
      </c>
    </row>
    <row r="234" spans="2:8" x14ac:dyDescent="0.3">
      <c r="B234" s="47">
        <v>20031014.5</v>
      </c>
      <c r="C234" s="47">
        <v>2452927</v>
      </c>
      <c r="D234" s="47">
        <v>2452927.053177</v>
      </c>
      <c r="E234" s="58">
        <f t="shared" si="3"/>
        <v>2003.7903602734623</v>
      </c>
      <c r="F234" s="59">
        <v>1361.2145</v>
      </c>
      <c r="G234" s="60">
        <v>1368.1927000000001</v>
      </c>
      <c r="H234" s="61">
        <v>241.06899999999999</v>
      </c>
    </row>
    <row r="235" spans="2:8" x14ac:dyDescent="0.3">
      <c r="B235" s="47">
        <v>20031015.5</v>
      </c>
      <c r="C235" s="47">
        <v>2452928</v>
      </c>
      <c r="D235" s="47">
        <v>2452927.9881409998</v>
      </c>
      <c r="E235" s="58">
        <f t="shared" si="3"/>
        <v>2003.7929201214529</v>
      </c>
      <c r="F235" s="59">
        <v>1361.1821</v>
      </c>
      <c r="G235" s="60">
        <v>1368.8771999999999</v>
      </c>
      <c r="H235" s="61">
        <v>241.06899999999999</v>
      </c>
    </row>
    <row r="236" spans="2:8" x14ac:dyDescent="0.3">
      <c r="B236" s="47">
        <v>20031016.5</v>
      </c>
      <c r="C236" s="47">
        <v>2452929</v>
      </c>
      <c r="D236" s="47">
        <v>2452928.998803</v>
      </c>
      <c r="E236" s="58">
        <f t="shared" si="3"/>
        <v>2003.7956872238128</v>
      </c>
      <c r="F236" s="59">
        <v>1361.2625</v>
      </c>
      <c r="G236" s="60">
        <v>1369.73</v>
      </c>
      <c r="H236" s="61">
        <v>241.06899999999999</v>
      </c>
    </row>
    <row r="237" spans="2:8" x14ac:dyDescent="0.3">
      <c r="B237" s="47">
        <v>20031017.5</v>
      </c>
      <c r="C237" s="47">
        <v>2452930</v>
      </c>
      <c r="D237" s="47">
        <v>2452930.0146300001</v>
      </c>
      <c r="E237" s="58">
        <f t="shared" si="3"/>
        <v>2003.7984684674821</v>
      </c>
      <c r="F237" s="59">
        <v>1361.3870999999999</v>
      </c>
      <c r="G237" s="60">
        <v>1370.6282000000001</v>
      </c>
      <c r="H237" s="61">
        <v>241.06899999999999</v>
      </c>
    </row>
    <row r="238" spans="2:8" x14ac:dyDescent="0.3">
      <c r="B238" s="47">
        <v>20031018.5</v>
      </c>
      <c r="C238" s="47">
        <v>2452931</v>
      </c>
      <c r="D238" s="47">
        <v>2452931.014095</v>
      </c>
      <c r="E238" s="58">
        <f t="shared" si="3"/>
        <v>2003.801204913455</v>
      </c>
      <c r="F238" s="59">
        <v>1361.4648999999999</v>
      </c>
      <c r="G238" s="60">
        <v>1371.4643000000001</v>
      </c>
      <c r="H238" s="61">
        <v>241.06899999999999</v>
      </c>
    </row>
    <row r="239" spans="2:8" x14ac:dyDescent="0.3">
      <c r="B239" s="47">
        <v>20031019.5</v>
      </c>
      <c r="C239" s="47">
        <v>2452932</v>
      </c>
      <c r="D239" s="47">
        <v>2452932.0056190002</v>
      </c>
      <c r="E239" s="58">
        <f t="shared" si="3"/>
        <v>2003.8039196176787</v>
      </c>
      <c r="F239" s="59">
        <v>1361.1871000000001</v>
      </c>
      <c r="G239" s="60">
        <v>1371.9339</v>
      </c>
      <c r="H239" s="61">
        <v>241.06899999999999</v>
      </c>
    </row>
    <row r="240" spans="2:8" x14ac:dyDescent="0.3">
      <c r="B240" s="47">
        <v>20031020.5</v>
      </c>
      <c r="C240" s="47">
        <v>2452933</v>
      </c>
      <c r="D240" s="47">
        <v>2452932.985779</v>
      </c>
      <c r="E240" s="58">
        <f t="shared" si="3"/>
        <v>2003.8066032082843</v>
      </c>
      <c r="F240" s="59">
        <v>1360.5225</v>
      </c>
      <c r="G240" s="60">
        <v>1372.0029999999999</v>
      </c>
      <c r="H240" s="61">
        <v>241.06899999999999</v>
      </c>
    </row>
    <row r="241" spans="2:8" x14ac:dyDescent="0.3">
      <c r="B241" s="47">
        <v>20031021.5</v>
      </c>
      <c r="C241" s="47">
        <v>2452934</v>
      </c>
      <c r="D241" s="47">
        <v>2452934.043178</v>
      </c>
      <c r="E241" s="58">
        <f t="shared" si="3"/>
        <v>2003.8094982723787</v>
      </c>
      <c r="F241" s="59">
        <v>1359.7555</v>
      </c>
      <c r="G241" s="60">
        <v>1372.0248999999999</v>
      </c>
      <c r="H241" s="61">
        <v>241.06899999999999</v>
      </c>
    </row>
    <row r="242" spans="2:8" x14ac:dyDescent="0.3">
      <c r="B242" s="47">
        <v>20031022.5</v>
      </c>
      <c r="C242" s="47">
        <v>2452935</v>
      </c>
      <c r="D242" s="47">
        <v>2452934.9888019999</v>
      </c>
      <c r="E242" s="58">
        <f t="shared" si="3"/>
        <v>2003.8120873064981</v>
      </c>
      <c r="F242" s="59">
        <v>1359.3672999999999</v>
      </c>
      <c r="G242" s="60">
        <v>1372.3438000000001</v>
      </c>
      <c r="H242" s="61">
        <v>241.06899999999999</v>
      </c>
    </row>
    <row r="243" spans="2:8" x14ac:dyDescent="0.3">
      <c r="B243" s="47">
        <v>20031023.5</v>
      </c>
      <c r="C243" s="47">
        <v>2452936</v>
      </c>
      <c r="D243" s="47">
        <v>2452935.9633900002</v>
      </c>
      <c r="E243" s="58">
        <f t="shared" si="3"/>
        <v>2003.814755641466</v>
      </c>
      <c r="F243" s="59">
        <v>1359.1377</v>
      </c>
      <c r="G243" s="60">
        <v>1372.8443</v>
      </c>
      <c r="H243" s="61">
        <v>241.06899999999999</v>
      </c>
    </row>
    <row r="244" spans="2:8" x14ac:dyDescent="0.3">
      <c r="B244" s="47">
        <v>20031024.5</v>
      </c>
      <c r="C244" s="47">
        <v>2452937</v>
      </c>
      <c r="D244" s="47">
        <v>2452937.0061900001</v>
      </c>
      <c r="E244" s="58">
        <f t="shared" si="3"/>
        <v>2003.8176107348008</v>
      </c>
      <c r="F244" s="59">
        <v>1358.9516000000001</v>
      </c>
      <c r="G244" s="60">
        <v>1373.4401</v>
      </c>
      <c r="H244" s="61">
        <v>241.06899999999999</v>
      </c>
    </row>
    <row r="245" spans="2:8" x14ac:dyDescent="0.3">
      <c r="B245" s="47">
        <v>20031025.5</v>
      </c>
      <c r="C245" s="47">
        <v>2452938</v>
      </c>
      <c r="D245" s="47">
        <v>2452937.9941170001</v>
      </c>
      <c r="E245" s="58">
        <f t="shared" si="3"/>
        <v>2003.8203155907595</v>
      </c>
      <c r="F245" s="59">
        <v>1358.7081000000001</v>
      </c>
      <c r="G245" s="60">
        <v>1373.9369999999999</v>
      </c>
      <c r="H245" s="61">
        <v>241.06899999999999</v>
      </c>
    </row>
    <row r="246" spans="2:8" x14ac:dyDescent="0.3">
      <c r="B246" s="47">
        <v>20031026.5</v>
      </c>
      <c r="C246" s="47">
        <v>2452939</v>
      </c>
      <c r="D246" s="47">
        <v>2452939.0097639998</v>
      </c>
      <c r="E246" s="58">
        <f t="shared" si="3"/>
        <v>2003.8230963416036</v>
      </c>
      <c r="F246" s="59">
        <v>1358.6310000000001</v>
      </c>
      <c r="G246" s="60">
        <v>1374.6235999999999</v>
      </c>
      <c r="H246" s="61">
        <v>241.06899999999999</v>
      </c>
    </row>
    <row r="247" spans="2:8" x14ac:dyDescent="0.3">
      <c r="B247" s="47">
        <v>20031027.5</v>
      </c>
      <c r="C247" s="47">
        <v>2452940</v>
      </c>
      <c r="D247" s="47">
        <v>2452940.0238800002</v>
      </c>
      <c r="E247" s="58">
        <f t="shared" si="3"/>
        <v>2003.8258729007075</v>
      </c>
      <c r="F247" s="59">
        <v>1358.2021</v>
      </c>
      <c r="G247" s="60">
        <v>1374.9530999999999</v>
      </c>
      <c r="H247" s="61">
        <v>241.06899999999999</v>
      </c>
    </row>
    <row r="248" spans="2:8" x14ac:dyDescent="0.3">
      <c r="B248" s="47">
        <v>20031028.5</v>
      </c>
      <c r="C248" s="47">
        <v>2452941</v>
      </c>
      <c r="D248" s="47">
        <v>2452941.06183</v>
      </c>
      <c r="E248" s="58">
        <f t="shared" si="3"/>
        <v>2003.828714715175</v>
      </c>
      <c r="F248" s="59">
        <v>1357.432</v>
      </c>
      <c r="G248" s="60">
        <v>1374.954</v>
      </c>
      <c r="H248" s="61">
        <v>241.06899999999999</v>
      </c>
    </row>
    <row r="249" spans="2:8" x14ac:dyDescent="0.3">
      <c r="B249" s="47">
        <v>20031029.5</v>
      </c>
      <c r="C249" s="47">
        <v>2452942</v>
      </c>
      <c r="D249" s="47">
        <v>2452942.0041860002</v>
      </c>
      <c r="E249" s="58">
        <f t="shared" si="3"/>
        <v>2003.8312948018029</v>
      </c>
      <c r="F249" s="59">
        <v>1357.0188000000001</v>
      </c>
      <c r="G249" s="60">
        <v>1375.2428</v>
      </c>
      <c r="H249" s="61">
        <v>241.06899999999999</v>
      </c>
    </row>
    <row r="250" spans="2:8" x14ac:dyDescent="0.3">
      <c r="B250" s="47">
        <v>20031030.5</v>
      </c>
      <c r="C250" s="47">
        <v>2452943</v>
      </c>
      <c r="D250" s="47">
        <v>2452942.9839980002</v>
      </c>
      <c r="E250" s="58">
        <f t="shared" si="3"/>
        <v>2003.8339774396163</v>
      </c>
      <c r="F250" s="59">
        <v>1357.3378</v>
      </c>
      <c r="G250" s="60">
        <v>1376.2995000000001</v>
      </c>
      <c r="H250" s="61">
        <v>241.06899999999999</v>
      </c>
    </row>
    <row r="251" spans="2:8" x14ac:dyDescent="0.3">
      <c r="B251" s="47">
        <v>20031031.5</v>
      </c>
      <c r="C251" s="47">
        <v>2452944</v>
      </c>
      <c r="D251" s="47">
        <v>2452943.993882</v>
      </c>
      <c r="E251" s="58">
        <f t="shared" si="3"/>
        <v>2003.8367424118806</v>
      </c>
      <c r="F251" s="59">
        <v>1358.2782999999999</v>
      </c>
      <c r="G251" s="60">
        <v>1378.0061000000001</v>
      </c>
      <c r="H251" s="61">
        <v>241.06899999999999</v>
      </c>
    </row>
    <row r="252" spans="2:8" x14ac:dyDescent="0.3">
      <c r="B252" s="47">
        <v>20031101.5</v>
      </c>
      <c r="C252" s="47">
        <v>2452945</v>
      </c>
      <c r="D252" s="47">
        <v>2452945.0152830002</v>
      </c>
      <c r="E252" s="58">
        <f t="shared" si="3"/>
        <v>2003.8395389166644</v>
      </c>
      <c r="F252" s="59">
        <v>1359.4962</v>
      </c>
      <c r="G252" s="60">
        <v>1379.999</v>
      </c>
      <c r="H252" s="61">
        <v>237.8845</v>
      </c>
    </row>
    <row r="253" spans="2:8" x14ac:dyDescent="0.3">
      <c r="B253" s="47">
        <v>20031102.5</v>
      </c>
      <c r="C253" s="47">
        <v>2452946</v>
      </c>
      <c r="D253" s="47">
        <v>2452946.0136250001</v>
      </c>
      <c r="E253" s="58">
        <f t="shared" si="3"/>
        <v>2003.8422722879632</v>
      </c>
      <c r="F253" s="59">
        <v>1360.5391999999999</v>
      </c>
      <c r="G253" s="60">
        <v>1381.7927999999999</v>
      </c>
      <c r="H253" s="61">
        <v>237.8845</v>
      </c>
    </row>
    <row r="254" spans="2:8" x14ac:dyDescent="0.3">
      <c r="B254" s="47">
        <v>20031103.5</v>
      </c>
      <c r="C254" s="47">
        <v>2452947</v>
      </c>
      <c r="D254" s="47">
        <v>2452946.9915760001</v>
      </c>
      <c r="E254" s="58">
        <f t="shared" si="3"/>
        <v>2003.8449498305235</v>
      </c>
      <c r="F254" s="59">
        <v>1361.2353000000001</v>
      </c>
      <c r="G254" s="60">
        <v>1383.2136</v>
      </c>
      <c r="H254" s="61">
        <v>237.8845</v>
      </c>
    </row>
    <row r="255" spans="2:8" x14ac:dyDescent="0.3">
      <c r="B255" s="47">
        <v>20031104.5</v>
      </c>
      <c r="C255" s="47">
        <v>2452948</v>
      </c>
      <c r="D255" s="47">
        <v>2452948.0331069999</v>
      </c>
      <c r="E255" s="58">
        <f t="shared" si="3"/>
        <v>2003.8478014494494</v>
      </c>
      <c r="F255" s="59">
        <v>1361.5471</v>
      </c>
      <c r="G255" s="60">
        <v>1384.2828999999999</v>
      </c>
      <c r="H255" s="61">
        <v>237.8845</v>
      </c>
    </row>
    <row r="256" spans="2:8" x14ac:dyDescent="0.3">
      <c r="B256" s="47">
        <v>20031105.5</v>
      </c>
      <c r="C256" s="47">
        <v>2452949</v>
      </c>
      <c r="D256" s="47">
        <v>2452948.998503</v>
      </c>
      <c r="E256" s="58">
        <f t="shared" si="3"/>
        <v>2003.8504446175411</v>
      </c>
      <c r="F256" s="59">
        <v>1361.5607</v>
      </c>
      <c r="G256" s="60">
        <v>1384.9857</v>
      </c>
      <c r="H256" s="61">
        <v>237.8845</v>
      </c>
    </row>
    <row r="257" spans="2:8" x14ac:dyDescent="0.3">
      <c r="B257" s="47">
        <v>20031106.5</v>
      </c>
      <c r="C257" s="47">
        <v>2452950</v>
      </c>
      <c r="D257" s="47">
        <v>2452950.0335940002</v>
      </c>
      <c r="E257" s="58">
        <f t="shared" si="3"/>
        <v>2003.8532786043234</v>
      </c>
      <c r="F257" s="59">
        <v>1361.4930999999999</v>
      </c>
      <c r="G257" s="60">
        <v>1385.6460999999999</v>
      </c>
      <c r="H257" s="61">
        <v>237.8845</v>
      </c>
    </row>
    <row r="258" spans="2:8" x14ac:dyDescent="0.3">
      <c r="B258" s="47">
        <v>20031107.5</v>
      </c>
      <c r="C258" s="47">
        <v>2452951</v>
      </c>
      <c r="D258" s="47">
        <v>2452951.0085479999</v>
      </c>
      <c r="E258" s="58">
        <f t="shared" si="3"/>
        <v>2003.8559479413643</v>
      </c>
      <c r="F258" s="59">
        <v>1361.3298</v>
      </c>
      <c r="G258" s="60">
        <v>1386.1575</v>
      </c>
      <c r="H258" s="61">
        <v>237.8845</v>
      </c>
    </row>
    <row r="259" spans="2:8" x14ac:dyDescent="0.3">
      <c r="B259" s="47">
        <v>20031108.5</v>
      </c>
      <c r="C259" s="47">
        <v>2452952</v>
      </c>
      <c r="D259" s="47">
        <v>2452951.9782219999</v>
      </c>
      <c r="E259" s="58">
        <f t="shared" ref="E259:E322" si="4">D259/365.242-$E$1</f>
        <v>2003.858602822238</v>
      </c>
      <c r="F259" s="59">
        <v>1361.1431</v>
      </c>
      <c r="G259" s="60">
        <v>1386.6313</v>
      </c>
      <c r="H259" s="61">
        <v>237.8845</v>
      </c>
    </row>
    <row r="260" spans="2:8" x14ac:dyDescent="0.3">
      <c r="B260" s="47">
        <v>20031109.5</v>
      </c>
      <c r="C260" s="47">
        <v>2452953</v>
      </c>
      <c r="D260" s="47">
        <v>2452952.937343</v>
      </c>
      <c r="E260" s="58">
        <f t="shared" si="4"/>
        <v>2003.8612288099393</v>
      </c>
      <c r="F260" s="59">
        <v>1361.0112999999999</v>
      </c>
      <c r="G260" s="60">
        <v>1387.1439</v>
      </c>
      <c r="H260" s="61">
        <v>237.8845</v>
      </c>
    </row>
    <row r="261" spans="2:8" x14ac:dyDescent="0.3">
      <c r="B261" s="47">
        <v>20031110.5</v>
      </c>
      <c r="C261" s="47">
        <v>2452954</v>
      </c>
      <c r="D261" s="47">
        <v>2452954.0076259999</v>
      </c>
      <c r="E261" s="58">
        <f t="shared" si="4"/>
        <v>2003.864159149276</v>
      </c>
      <c r="F261" s="59">
        <v>1360.9557</v>
      </c>
      <c r="G261" s="60">
        <v>1387.7973999999999</v>
      </c>
      <c r="H261" s="61">
        <v>237.8845</v>
      </c>
    </row>
    <row r="262" spans="2:8" x14ac:dyDescent="0.3">
      <c r="B262" s="47">
        <v>20031111.5</v>
      </c>
      <c r="C262" s="47">
        <v>2452955</v>
      </c>
      <c r="D262" s="47">
        <v>2452955.0527960001</v>
      </c>
      <c r="E262" s="58">
        <f t="shared" si="4"/>
        <v>2003.8670207314608</v>
      </c>
      <c r="F262" s="59">
        <v>1361.0364999999999</v>
      </c>
      <c r="G262" s="60">
        <v>1388.5614</v>
      </c>
      <c r="H262" s="61">
        <v>237.8845</v>
      </c>
    </row>
    <row r="263" spans="2:8" x14ac:dyDescent="0.3">
      <c r="B263" s="47">
        <v>20031112.5</v>
      </c>
      <c r="C263" s="47">
        <v>2452956</v>
      </c>
      <c r="D263" s="47">
        <v>2452956.0115809999</v>
      </c>
      <c r="E263" s="58">
        <f t="shared" si="4"/>
        <v>2003.8696457992237</v>
      </c>
      <c r="F263" s="59">
        <v>1361.1321</v>
      </c>
      <c r="G263" s="60">
        <v>1389.2736</v>
      </c>
      <c r="H263" s="61">
        <v>237.8845</v>
      </c>
    </row>
    <row r="264" spans="2:8" x14ac:dyDescent="0.3">
      <c r="B264" s="47">
        <v>20031113.5</v>
      </c>
      <c r="C264" s="47">
        <v>2452957</v>
      </c>
      <c r="D264" s="47">
        <v>2452957.0260510002</v>
      </c>
      <c r="E264" s="58">
        <f t="shared" si="4"/>
        <v>2003.8724233275479</v>
      </c>
      <c r="F264" s="59">
        <v>1361.1481000000001</v>
      </c>
      <c r="G264" s="60">
        <v>1389.9296999999999</v>
      </c>
      <c r="H264" s="61">
        <v>237.8845</v>
      </c>
    </row>
    <row r="265" spans="2:8" x14ac:dyDescent="0.3">
      <c r="B265" s="47">
        <v>20031114.5</v>
      </c>
      <c r="C265" s="47">
        <v>2452958</v>
      </c>
      <c r="D265" s="47">
        <v>2452957.8489859998</v>
      </c>
      <c r="E265" s="58">
        <f t="shared" si="4"/>
        <v>2003.8746764501338</v>
      </c>
      <c r="F265" s="59">
        <v>1361.1702</v>
      </c>
      <c r="G265" s="60">
        <v>1390.4632999999999</v>
      </c>
      <c r="H265" s="61">
        <v>237.8845</v>
      </c>
    </row>
    <row r="266" spans="2:8" x14ac:dyDescent="0.3">
      <c r="B266" s="47">
        <v>20031115.5</v>
      </c>
      <c r="C266" s="47">
        <v>2452959</v>
      </c>
      <c r="D266" s="47">
        <v>2452959.3975260002</v>
      </c>
      <c r="E266" s="58">
        <f t="shared" si="4"/>
        <v>2003.8789162144558</v>
      </c>
      <c r="F266" s="59">
        <v>1360.9786999999999</v>
      </c>
      <c r="G266" s="60">
        <v>1391.2103999999999</v>
      </c>
      <c r="H266" s="61">
        <v>237.8845</v>
      </c>
    </row>
    <row r="267" spans="2:8" x14ac:dyDescent="0.3">
      <c r="B267" s="47">
        <v>20031116.5</v>
      </c>
      <c r="C267" s="47">
        <v>2452960</v>
      </c>
      <c r="D267" s="47">
        <v>2452960.0041299998</v>
      </c>
      <c r="E267" s="58">
        <f t="shared" si="4"/>
        <v>2003.8805770420704</v>
      </c>
      <c r="F267" s="59">
        <v>1360.9426000000001</v>
      </c>
      <c r="G267" s="60">
        <v>1391.5358000000001</v>
      </c>
      <c r="H267" s="61">
        <v>237.8845</v>
      </c>
    </row>
    <row r="268" spans="2:8" x14ac:dyDescent="0.3">
      <c r="B268" s="47">
        <v>20031117.5</v>
      </c>
      <c r="C268" s="47">
        <v>2452961</v>
      </c>
      <c r="D268" s="47">
        <v>2452961.0066840001</v>
      </c>
      <c r="E268" s="58">
        <f t="shared" si="4"/>
        <v>2003.88332194545</v>
      </c>
      <c r="F268" s="59">
        <v>1360.8362</v>
      </c>
      <c r="G268" s="60">
        <v>1392.019</v>
      </c>
      <c r="H268" s="61">
        <v>237.8845</v>
      </c>
    </row>
    <row r="269" spans="2:8" x14ac:dyDescent="0.3">
      <c r="B269" s="47">
        <v>20031118.5</v>
      </c>
      <c r="C269" s="47">
        <v>2452962</v>
      </c>
      <c r="D269" s="47">
        <v>2452962.0727220001</v>
      </c>
      <c r="E269" s="58">
        <f t="shared" si="4"/>
        <v>2003.8862406623557</v>
      </c>
      <c r="F269" s="59">
        <v>1360.7699</v>
      </c>
      <c r="G269" s="60">
        <v>1392.5708</v>
      </c>
      <c r="H269" s="61">
        <v>237.8845</v>
      </c>
    </row>
    <row r="270" spans="2:8" x14ac:dyDescent="0.3">
      <c r="B270" s="47">
        <v>20031119.5</v>
      </c>
      <c r="C270" s="47">
        <v>2452963</v>
      </c>
      <c r="D270" s="47">
        <v>2452962.994686</v>
      </c>
      <c r="E270" s="58">
        <f t="shared" si="4"/>
        <v>2003.8887649175067</v>
      </c>
      <c r="F270" s="59">
        <v>1360.8479</v>
      </c>
      <c r="G270" s="60">
        <v>1393.1790000000001</v>
      </c>
      <c r="H270" s="61">
        <v>237.8845</v>
      </c>
    </row>
    <row r="271" spans="2:8" x14ac:dyDescent="0.3">
      <c r="B271" s="47">
        <v>20031120.5</v>
      </c>
      <c r="C271" s="47">
        <v>2452964</v>
      </c>
      <c r="D271" s="47">
        <v>2452964.090508</v>
      </c>
      <c r="E271" s="58">
        <f t="shared" si="4"/>
        <v>2003.8917651803458</v>
      </c>
      <c r="F271" s="59">
        <v>1360.8705</v>
      </c>
      <c r="G271" s="60">
        <v>1393.8218999999999</v>
      </c>
      <c r="H271" s="61">
        <v>237.8845</v>
      </c>
    </row>
    <row r="272" spans="2:8" x14ac:dyDescent="0.3">
      <c r="B272" s="47">
        <v>20031121.5</v>
      </c>
      <c r="C272" s="47">
        <v>2452965</v>
      </c>
      <c r="D272" s="47">
        <v>2452964.9988890002</v>
      </c>
      <c r="E272" s="58">
        <f t="shared" si="4"/>
        <v>2003.8942522464567</v>
      </c>
      <c r="F272" s="59">
        <v>1360.7616</v>
      </c>
      <c r="G272" s="60">
        <v>1394.2177999999999</v>
      </c>
      <c r="H272" s="61">
        <v>237.8845</v>
      </c>
    </row>
    <row r="273" spans="2:8" x14ac:dyDescent="0.3">
      <c r="B273" s="47">
        <v>20031122.5</v>
      </c>
      <c r="C273" s="47">
        <v>2452966</v>
      </c>
      <c r="D273" s="47">
        <v>2452966.036295</v>
      </c>
      <c r="E273" s="58">
        <f t="shared" si="4"/>
        <v>2003.8970925715003</v>
      </c>
      <c r="F273" s="59">
        <v>1360.5871999999999</v>
      </c>
      <c r="G273" s="60">
        <v>1394.6123</v>
      </c>
      <c r="H273" s="61">
        <v>237.8845</v>
      </c>
    </row>
    <row r="274" spans="2:8" x14ac:dyDescent="0.3">
      <c r="B274" s="47">
        <v>20031123.5</v>
      </c>
      <c r="C274" s="47">
        <v>2452967</v>
      </c>
      <c r="D274" s="47">
        <v>2452967.0097980001</v>
      </c>
      <c r="E274" s="58">
        <f t="shared" si="4"/>
        <v>2003.8997579358347</v>
      </c>
      <c r="F274" s="59">
        <v>1360.5975000000001</v>
      </c>
      <c r="G274" s="60">
        <v>1395.1550999999999</v>
      </c>
      <c r="H274" s="61">
        <v>237.8845</v>
      </c>
    </row>
    <row r="275" spans="2:8" x14ac:dyDescent="0.3">
      <c r="B275" s="47">
        <v>20031124.5</v>
      </c>
      <c r="C275" s="47">
        <v>2452968</v>
      </c>
      <c r="D275" s="47">
        <v>2452967.991376</v>
      </c>
      <c r="E275" s="58">
        <f t="shared" si="4"/>
        <v>2003.9024454087976</v>
      </c>
      <c r="F275" s="59">
        <v>1360.7066</v>
      </c>
      <c r="G275" s="60">
        <v>1395.7982</v>
      </c>
      <c r="H275" s="61">
        <v>237.8845</v>
      </c>
    </row>
    <row r="276" spans="2:8" x14ac:dyDescent="0.3">
      <c r="B276" s="47">
        <v>20031125.5</v>
      </c>
      <c r="C276" s="47">
        <v>2452969</v>
      </c>
      <c r="D276" s="47">
        <v>2452969.0364339999</v>
      </c>
      <c r="E276" s="58">
        <f t="shared" si="4"/>
        <v>2003.9053066843353</v>
      </c>
      <c r="F276" s="59">
        <v>1360.8047999999999</v>
      </c>
      <c r="G276" s="60">
        <v>1396.4582</v>
      </c>
      <c r="H276" s="61">
        <v>237.8845</v>
      </c>
    </row>
    <row r="277" spans="2:8" x14ac:dyDescent="0.3">
      <c r="B277" s="47">
        <v>20031126.5</v>
      </c>
      <c r="C277" s="47">
        <v>2452970</v>
      </c>
      <c r="D277" s="47">
        <v>2452969.959121</v>
      </c>
      <c r="E277" s="58">
        <f t="shared" si="4"/>
        <v>2003.9078329189961</v>
      </c>
      <c r="F277" s="59">
        <v>1360.8857</v>
      </c>
      <c r="G277" s="60">
        <v>1397.0291999999999</v>
      </c>
      <c r="H277" s="61">
        <v>237.8845</v>
      </c>
    </row>
    <row r="278" spans="2:8" x14ac:dyDescent="0.3">
      <c r="B278" s="47">
        <v>20031127.5</v>
      </c>
      <c r="C278" s="47">
        <v>2452971</v>
      </c>
      <c r="D278" s="47">
        <v>2452970.9245600002</v>
      </c>
      <c r="E278" s="58">
        <f t="shared" si="4"/>
        <v>2003.9104762048182</v>
      </c>
      <c r="F278" s="59">
        <v>1361.1224999999999</v>
      </c>
      <c r="G278" s="60">
        <v>1397.7764999999999</v>
      </c>
      <c r="H278" s="61">
        <v>237.8845</v>
      </c>
    </row>
    <row r="279" spans="2:8" x14ac:dyDescent="0.3">
      <c r="B279" s="47">
        <v>20031128.5</v>
      </c>
      <c r="C279" s="47">
        <v>2452972</v>
      </c>
      <c r="D279" s="47">
        <v>2452972.0662429999</v>
      </c>
      <c r="E279" s="58">
        <f t="shared" si="4"/>
        <v>2003.9136020309816</v>
      </c>
      <c r="F279" s="59">
        <v>1361.5423000000001</v>
      </c>
      <c r="G279" s="60">
        <v>1398.7940000000001</v>
      </c>
      <c r="H279" s="61">
        <v>237.8845</v>
      </c>
    </row>
    <row r="280" spans="2:8" x14ac:dyDescent="0.3">
      <c r="B280" s="47">
        <v>20031129.5</v>
      </c>
      <c r="C280" s="47">
        <v>2452973</v>
      </c>
      <c r="D280" s="47">
        <v>2452973.0016879998</v>
      </c>
      <c r="E280" s="58">
        <f t="shared" si="4"/>
        <v>2003.9161631959078</v>
      </c>
      <c r="F280" s="59">
        <v>1361.7646</v>
      </c>
      <c r="G280" s="60">
        <v>1399.4938</v>
      </c>
      <c r="H280" s="61">
        <v>237.8845</v>
      </c>
    </row>
    <row r="281" spans="2:8" x14ac:dyDescent="0.3">
      <c r="B281" s="47">
        <v>20031130.5</v>
      </c>
      <c r="C281" s="47">
        <v>2452974</v>
      </c>
      <c r="D281" s="47">
        <v>2452973.9931350001</v>
      </c>
      <c r="E281" s="58">
        <f t="shared" si="4"/>
        <v>2003.9188776893134</v>
      </c>
      <c r="F281" s="59">
        <v>1361.8741</v>
      </c>
      <c r="G281" s="60">
        <v>1400.0962</v>
      </c>
      <c r="H281" s="61">
        <v>237.8845</v>
      </c>
    </row>
    <row r="282" spans="2:8" x14ac:dyDescent="0.3">
      <c r="B282" s="47">
        <v>20031201.5</v>
      </c>
      <c r="C282" s="47">
        <v>2452975</v>
      </c>
      <c r="D282" s="47">
        <v>2452974.9806229998</v>
      </c>
      <c r="E282" s="58">
        <f t="shared" si="4"/>
        <v>2003.9215813433284</v>
      </c>
      <c r="F282" s="59">
        <v>1361.6777999999999</v>
      </c>
      <c r="G282" s="60">
        <v>1400.3711000000001</v>
      </c>
      <c r="H282" s="61">
        <v>237.505</v>
      </c>
    </row>
    <row r="283" spans="2:8" x14ac:dyDescent="0.3">
      <c r="B283" s="47">
        <v>20031202.5</v>
      </c>
      <c r="C283" s="47">
        <v>2452976</v>
      </c>
      <c r="D283" s="47">
        <v>2452976.0742779998</v>
      </c>
      <c r="E283" s="58">
        <f t="shared" si="4"/>
        <v>2003.9245756731152</v>
      </c>
      <c r="F283" s="59">
        <v>1361.4292</v>
      </c>
      <c r="G283" s="60">
        <v>1400.6295</v>
      </c>
      <c r="H283" s="61">
        <v>237.505</v>
      </c>
    </row>
    <row r="284" spans="2:8" x14ac:dyDescent="0.3">
      <c r="B284" s="47">
        <v>20031203.5</v>
      </c>
      <c r="C284" s="47">
        <v>2452977</v>
      </c>
      <c r="D284" s="47">
        <v>2452976.890993</v>
      </c>
      <c r="E284" s="58">
        <f t="shared" si="4"/>
        <v>2003.9268117658976</v>
      </c>
      <c r="F284" s="59">
        <v>1361.309</v>
      </c>
      <c r="G284" s="60">
        <v>1400.8793000000001</v>
      </c>
      <c r="H284" s="61">
        <v>237.505</v>
      </c>
    </row>
    <row r="285" spans="2:8" x14ac:dyDescent="0.3">
      <c r="B285" s="47">
        <v>20031204.5</v>
      </c>
      <c r="C285" s="47">
        <v>2452978</v>
      </c>
      <c r="D285" s="47">
        <v>2452978.0514460001</v>
      </c>
      <c r="E285" s="58">
        <f t="shared" si="4"/>
        <v>2003.929988982648</v>
      </c>
      <c r="F285" s="59">
        <v>1361.1411000000001</v>
      </c>
      <c r="G285" s="60">
        <v>1401.2208000000001</v>
      </c>
      <c r="H285" s="61">
        <v>237.505</v>
      </c>
    </row>
    <row r="286" spans="2:8" x14ac:dyDescent="0.3">
      <c r="B286" s="47">
        <v>20031205.5</v>
      </c>
      <c r="C286" s="47">
        <v>2452979</v>
      </c>
      <c r="D286" s="47">
        <v>2452978.9884569999</v>
      </c>
      <c r="E286" s="58">
        <f t="shared" si="4"/>
        <v>2003.9325544351414</v>
      </c>
      <c r="F286" s="59">
        <v>1360.9683</v>
      </c>
      <c r="G286" s="60">
        <v>1401.4440999999999</v>
      </c>
      <c r="H286" s="61">
        <v>237.505</v>
      </c>
    </row>
    <row r="287" spans="2:8" x14ac:dyDescent="0.3">
      <c r="B287" s="47">
        <v>20031206.5</v>
      </c>
      <c r="C287" s="47">
        <v>2452980</v>
      </c>
      <c r="D287" s="47">
        <v>2452979.994521</v>
      </c>
      <c r="E287" s="58">
        <f t="shared" si="4"/>
        <v>2003.9353089485876</v>
      </c>
      <c r="F287" s="59">
        <v>1360.8983000000001</v>
      </c>
      <c r="G287" s="60">
        <v>1401.7876000000001</v>
      </c>
      <c r="H287" s="61">
        <v>237.505</v>
      </c>
    </row>
    <row r="288" spans="2:8" x14ac:dyDescent="0.3">
      <c r="B288" s="47">
        <v>20031207.5</v>
      </c>
      <c r="C288" s="47">
        <v>2452981</v>
      </c>
      <c r="D288" s="47">
        <v>2452981.0037699998</v>
      </c>
      <c r="E288" s="58">
        <f t="shared" si="4"/>
        <v>2003.938072182279</v>
      </c>
      <c r="F288" s="59">
        <v>1360.9770000000001</v>
      </c>
      <c r="G288" s="60">
        <v>1402.27</v>
      </c>
      <c r="H288" s="61">
        <v>237.505</v>
      </c>
    </row>
    <row r="289" spans="2:8" x14ac:dyDescent="0.3">
      <c r="B289" s="47">
        <v>20031208.5</v>
      </c>
      <c r="C289" s="47">
        <v>2452982</v>
      </c>
      <c r="D289" s="47">
        <v>2452982.0117429998</v>
      </c>
      <c r="E289" s="58">
        <f t="shared" si="4"/>
        <v>2003.9408319223958</v>
      </c>
      <c r="F289" s="59">
        <v>1360.9870000000001</v>
      </c>
      <c r="G289" s="60">
        <v>1402.6647</v>
      </c>
      <c r="H289" s="61">
        <v>237.505</v>
      </c>
    </row>
    <row r="290" spans="2:8" x14ac:dyDescent="0.3">
      <c r="B290" s="47">
        <v>20031209.5</v>
      </c>
      <c r="C290" s="47">
        <v>2452983</v>
      </c>
      <c r="D290" s="47">
        <v>2452983.0377489999</v>
      </c>
      <c r="E290" s="58">
        <f t="shared" si="4"/>
        <v>2003.9436410352582</v>
      </c>
      <c r="F290" s="59">
        <v>1360.9943000000001</v>
      </c>
      <c r="G290" s="60">
        <v>1403.0467000000001</v>
      </c>
      <c r="H290" s="61">
        <v>237.505</v>
      </c>
    </row>
    <row r="291" spans="2:8" x14ac:dyDescent="0.3">
      <c r="B291" s="47">
        <v>20031210.5</v>
      </c>
      <c r="C291" s="47">
        <v>2452984</v>
      </c>
      <c r="D291" s="47">
        <v>2452983.969885</v>
      </c>
      <c r="E291" s="58">
        <f t="shared" si="4"/>
        <v>2003.9461931404385</v>
      </c>
      <c r="F291" s="59">
        <v>1360.9854</v>
      </c>
      <c r="G291" s="60">
        <v>1403.3625999999999</v>
      </c>
      <c r="H291" s="61">
        <v>237.505</v>
      </c>
    </row>
    <row r="292" spans="2:8" x14ac:dyDescent="0.3">
      <c r="B292" s="47">
        <v>20031211.5</v>
      </c>
      <c r="C292" s="47">
        <v>2452985</v>
      </c>
      <c r="D292" s="47">
        <v>2452985.0099180001</v>
      </c>
      <c r="E292" s="58">
        <f t="shared" si="4"/>
        <v>2003.9490406579753</v>
      </c>
      <c r="F292" s="59">
        <v>1360.9577999999999</v>
      </c>
      <c r="G292" s="60">
        <v>1403.6801</v>
      </c>
      <c r="H292" s="61">
        <v>237.505</v>
      </c>
    </row>
    <row r="293" spans="2:8" x14ac:dyDescent="0.3">
      <c r="B293" s="47">
        <v>20031212.5</v>
      </c>
      <c r="C293" s="47">
        <v>2452986</v>
      </c>
      <c r="D293" s="47">
        <v>2452986.0016040001</v>
      </c>
      <c r="E293" s="58">
        <f t="shared" si="4"/>
        <v>2003.9517558057405</v>
      </c>
      <c r="F293" s="59">
        <v>1360.9389000000001</v>
      </c>
      <c r="G293" s="60">
        <v>1403.9739999999999</v>
      </c>
      <c r="H293" s="61">
        <v>237.505</v>
      </c>
    </row>
    <row r="294" spans="2:8" x14ac:dyDescent="0.3">
      <c r="B294" s="47">
        <v>20031213.5</v>
      </c>
      <c r="C294" s="47">
        <v>2452987</v>
      </c>
      <c r="D294" s="47">
        <v>2452987.0061380002</v>
      </c>
      <c r="E294" s="58">
        <f t="shared" si="4"/>
        <v>2003.9545061301824</v>
      </c>
      <c r="F294" s="59">
        <v>1360.8505</v>
      </c>
      <c r="G294" s="60">
        <v>1404.1841999999999</v>
      </c>
      <c r="H294" s="61">
        <v>237.505</v>
      </c>
    </row>
    <row r="295" spans="2:8" x14ac:dyDescent="0.3">
      <c r="B295" s="47">
        <v>20031214.5</v>
      </c>
      <c r="C295" s="47">
        <v>2452988</v>
      </c>
      <c r="D295" s="47">
        <v>2452987.9965829998</v>
      </c>
      <c r="E295" s="58">
        <f t="shared" si="4"/>
        <v>2003.9572178802</v>
      </c>
      <c r="F295" s="59">
        <v>1360.7955999999999</v>
      </c>
      <c r="G295" s="60">
        <v>1404.4092000000001</v>
      </c>
      <c r="H295" s="61">
        <v>237.505</v>
      </c>
    </row>
    <row r="296" spans="2:8" x14ac:dyDescent="0.3">
      <c r="B296" s="47">
        <v>20031215.5</v>
      </c>
      <c r="C296" s="47">
        <v>2452989</v>
      </c>
      <c r="D296" s="47">
        <v>2452989.0293879998</v>
      </c>
      <c r="E296" s="58">
        <f t="shared" si="4"/>
        <v>2003.9600456081171</v>
      </c>
      <c r="F296" s="59">
        <v>1360.8504</v>
      </c>
      <c r="G296" s="60">
        <v>1404.7435</v>
      </c>
      <c r="H296" s="61">
        <v>237.505</v>
      </c>
    </row>
    <row r="297" spans="2:8" x14ac:dyDescent="0.3">
      <c r="B297" s="47">
        <v>20031216.5</v>
      </c>
      <c r="C297" s="47">
        <v>2452990</v>
      </c>
      <c r="D297" s="47">
        <v>2452989.9935599999</v>
      </c>
      <c r="E297" s="58">
        <f t="shared" si="4"/>
        <v>2003.9626854250055</v>
      </c>
      <c r="F297" s="59">
        <v>1361.0219</v>
      </c>
      <c r="G297" s="60">
        <v>1405.1659999999999</v>
      </c>
      <c r="H297" s="61">
        <v>237.505</v>
      </c>
    </row>
    <row r="298" spans="2:8" x14ac:dyDescent="0.3">
      <c r="B298" s="47">
        <v>20031217.5</v>
      </c>
      <c r="C298" s="47">
        <v>2452991</v>
      </c>
      <c r="D298" s="47">
        <v>2452990.920068</v>
      </c>
      <c r="E298" s="58">
        <f t="shared" si="4"/>
        <v>2003.9652221212236</v>
      </c>
      <c r="F298" s="59">
        <v>1361.2312999999999</v>
      </c>
      <c r="G298" s="60">
        <v>1405.6057000000001</v>
      </c>
      <c r="H298" s="61">
        <v>237.505</v>
      </c>
    </row>
    <row r="299" spans="2:8" x14ac:dyDescent="0.3">
      <c r="B299" s="47">
        <v>20031218.5</v>
      </c>
      <c r="C299" s="47">
        <v>2452992</v>
      </c>
      <c r="D299" s="47">
        <v>2452991.9201509999</v>
      </c>
      <c r="E299" s="58">
        <f t="shared" si="4"/>
        <v>2003.967960259225</v>
      </c>
      <c r="F299" s="59">
        <v>1361.4311</v>
      </c>
      <c r="G299" s="60">
        <v>1406.0402999999999</v>
      </c>
      <c r="H299" s="61">
        <v>237.505</v>
      </c>
    </row>
    <row r="300" spans="2:8" x14ac:dyDescent="0.3">
      <c r="B300" s="47">
        <v>20031219.5</v>
      </c>
      <c r="C300" s="47">
        <v>2452993</v>
      </c>
      <c r="D300" s="47">
        <v>2452993.032807</v>
      </c>
      <c r="E300" s="58">
        <f t="shared" si="4"/>
        <v>2003.9710066120542</v>
      </c>
      <c r="F300" s="59">
        <v>1361.4425000000001</v>
      </c>
      <c r="G300" s="60">
        <v>1406.2920999999999</v>
      </c>
      <c r="H300" s="61">
        <v>237.505</v>
      </c>
    </row>
    <row r="301" spans="2:8" x14ac:dyDescent="0.3">
      <c r="B301" s="47">
        <v>20031220.5</v>
      </c>
      <c r="C301" s="47">
        <v>2452994</v>
      </c>
      <c r="D301" s="47">
        <v>2452994.03608</v>
      </c>
      <c r="E301" s="58">
        <f t="shared" si="4"/>
        <v>2003.9737534839915</v>
      </c>
      <c r="F301" s="59">
        <v>1361.4802999999999</v>
      </c>
      <c r="G301" s="60">
        <v>1406.5352</v>
      </c>
      <c r="H301" s="61">
        <v>237.505</v>
      </c>
    </row>
    <row r="302" spans="2:8" x14ac:dyDescent="0.3">
      <c r="B302" s="47">
        <v>20031221.5</v>
      </c>
      <c r="C302" s="47">
        <v>2452995</v>
      </c>
      <c r="D302" s="47">
        <v>2452994.6169270002</v>
      </c>
      <c r="E302" s="58">
        <f t="shared" si="4"/>
        <v>2003.9753437912404</v>
      </c>
      <c r="F302" s="59">
        <v>1361.5027</v>
      </c>
      <c r="G302" s="60">
        <v>1406.672</v>
      </c>
      <c r="H302" s="61">
        <v>237.505</v>
      </c>
    </row>
    <row r="303" spans="2:8" x14ac:dyDescent="0.3">
      <c r="B303" s="47">
        <v>20031222.5</v>
      </c>
      <c r="C303" s="47">
        <v>2452996</v>
      </c>
      <c r="D303" s="47">
        <v>2452996.1397330002</v>
      </c>
      <c r="E303" s="58">
        <f t="shared" si="4"/>
        <v>2003.9795130981656</v>
      </c>
      <c r="F303" s="59">
        <v>1361.3759</v>
      </c>
      <c r="G303" s="60">
        <v>1406.8207</v>
      </c>
      <c r="H303" s="61">
        <v>237.505</v>
      </c>
    </row>
    <row r="304" spans="2:8" x14ac:dyDescent="0.3">
      <c r="B304" s="47">
        <v>20031223.5</v>
      </c>
      <c r="C304" s="47">
        <v>2452997</v>
      </c>
      <c r="D304" s="47">
        <v>2452997.045651</v>
      </c>
      <c r="E304" s="58">
        <f t="shared" si="4"/>
        <v>2003.9819934208008</v>
      </c>
      <c r="F304" s="59">
        <v>1361.2242000000001</v>
      </c>
      <c r="G304" s="60">
        <v>1406.8208</v>
      </c>
      <c r="H304" s="61">
        <v>237.505</v>
      </c>
    </row>
    <row r="305" spans="1:11" x14ac:dyDescent="0.3">
      <c r="B305" s="47">
        <v>20031224.5</v>
      </c>
      <c r="C305" s="47">
        <v>2452998</v>
      </c>
      <c r="D305" s="47">
        <v>2452997.973363</v>
      </c>
      <c r="E305" s="58">
        <f t="shared" si="4"/>
        <v>2003.9845334134625</v>
      </c>
      <c r="F305" s="59">
        <v>1361.1509000000001</v>
      </c>
      <c r="G305" s="60">
        <v>1406.8967</v>
      </c>
      <c r="H305" s="61">
        <v>237.505</v>
      </c>
    </row>
    <row r="306" spans="1:11" x14ac:dyDescent="0.3">
      <c r="B306" s="47">
        <v>20031225.5</v>
      </c>
      <c r="C306" s="47">
        <v>2452999</v>
      </c>
      <c r="D306" s="47">
        <v>2452998.9952309998</v>
      </c>
      <c r="E306" s="58">
        <f t="shared" si="4"/>
        <v>2003.9873311968495</v>
      </c>
      <c r="F306" s="59">
        <v>1361.1649</v>
      </c>
      <c r="G306" s="60">
        <v>1407.0682999999999</v>
      </c>
      <c r="H306" s="61">
        <v>237.505</v>
      </c>
    </row>
    <row r="307" spans="1:11" x14ac:dyDescent="0.3">
      <c r="B307" s="47">
        <v>20031226.5</v>
      </c>
      <c r="C307" s="47">
        <v>2453000</v>
      </c>
      <c r="D307" s="47">
        <v>2452999.9962550001</v>
      </c>
      <c r="E307" s="58">
        <f t="shared" si="4"/>
        <v>2003.9900719112266</v>
      </c>
      <c r="F307" s="59">
        <v>1361.2426</v>
      </c>
      <c r="G307" s="60">
        <v>1407.2918</v>
      </c>
      <c r="H307" s="61">
        <v>237.505</v>
      </c>
    </row>
    <row r="308" spans="1:11" x14ac:dyDescent="0.3">
      <c r="B308" s="47">
        <v>20031227.5</v>
      </c>
      <c r="C308" s="47">
        <v>2453001</v>
      </c>
      <c r="D308" s="47">
        <v>2453000.9949679999</v>
      </c>
      <c r="E308" s="58">
        <f t="shared" si="4"/>
        <v>2003.9928062982899</v>
      </c>
      <c r="F308" s="59">
        <v>1361.4087999999999</v>
      </c>
      <c r="G308" s="60">
        <v>1407.5952</v>
      </c>
      <c r="H308" s="61">
        <v>237.505</v>
      </c>
    </row>
    <row r="309" spans="1:11" x14ac:dyDescent="0.3">
      <c r="B309" s="47">
        <v>20031228.5</v>
      </c>
      <c r="C309" s="47">
        <v>2453002</v>
      </c>
      <c r="D309" s="47">
        <v>2453001.994095</v>
      </c>
      <c r="E309" s="58">
        <f t="shared" si="4"/>
        <v>2003.9955418188492</v>
      </c>
      <c r="F309" s="59">
        <v>1361.5115000000001</v>
      </c>
      <c r="G309" s="60">
        <v>1407.8209999999999</v>
      </c>
      <c r="H309" s="61">
        <v>237.505</v>
      </c>
    </row>
    <row r="310" spans="1:11" x14ac:dyDescent="0.3">
      <c r="B310" s="47">
        <v>20031229.5</v>
      </c>
      <c r="C310" s="47">
        <v>2453003</v>
      </c>
      <c r="D310" s="47">
        <v>2453003.0223690001</v>
      </c>
      <c r="E310" s="58">
        <f t="shared" si="4"/>
        <v>2003.9983571412931</v>
      </c>
      <c r="F310" s="59">
        <v>1361.5590999999999</v>
      </c>
      <c r="G310" s="60">
        <v>1407.9797000000001</v>
      </c>
      <c r="H310" s="61">
        <v>237.505</v>
      </c>
    </row>
    <row r="311" spans="1:11" x14ac:dyDescent="0.3">
      <c r="B311" s="47">
        <v>20031230.5</v>
      </c>
      <c r="C311" s="47">
        <v>2453004</v>
      </c>
      <c r="D311" s="47">
        <v>2453004.0599039998</v>
      </c>
      <c r="E311" s="58">
        <f t="shared" si="4"/>
        <v>2004.0011978195271</v>
      </c>
      <c r="F311" s="59">
        <v>1361.5092</v>
      </c>
      <c r="G311" s="60">
        <v>1408.0237</v>
      </c>
      <c r="H311" s="61">
        <v>237.505</v>
      </c>
    </row>
    <row r="312" spans="1:11" x14ac:dyDescent="0.3">
      <c r="B312" s="47">
        <v>20031231.5</v>
      </c>
      <c r="C312" s="47">
        <v>2453005</v>
      </c>
      <c r="D312" s="47">
        <v>2453004.9801110001</v>
      </c>
      <c r="E312" s="58">
        <f t="shared" si="4"/>
        <v>2004.0037172641705</v>
      </c>
      <c r="F312" s="59">
        <v>1361.3472999999999</v>
      </c>
      <c r="G312" s="60">
        <v>1407.9275</v>
      </c>
      <c r="H312" s="61">
        <v>237.505</v>
      </c>
    </row>
    <row r="313" spans="1:11" x14ac:dyDescent="0.3">
      <c r="A313" s="67"/>
      <c r="B313" s="58">
        <v>20040101.5</v>
      </c>
      <c r="C313" s="58">
        <v>2453006</v>
      </c>
      <c r="D313" s="58">
        <v>2453006.0289469999</v>
      </c>
      <c r="E313" s="58">
        <f t="shared" si="4"/>
        <v>2004.0065888835343</v>
      </c>
      <c r="F313" s="68">
        <v>1361.1128000000001</v>
      </c>
      <c r="G313" s="69">
        <v>1407.7503999999999</v>
      </c>
      <c r="H313" s="61">
        <v>236.5018</v>
      </c>
      <c r="I313" s="67"/>
      <c r="J313" s="67"/>
      <c r="K313" s="67"/>
    </row>
    <row r="314" spans="1:11" x14ac:dyDescent="0.3">
      <c r="B314" s="47">
        <v>20040102.5</v>
      </c>
      <c r="C314" s="47">
        <v>2453007</v>
      </c>
      <c r="D314" s="47">
        <v>2453007.002905</v>
      </c>
      <c r="E314" s="58">
        <f t="shared" si="4"/>
        <v>2004.0092554936182</v>
      </c>
      <c r="F314" s="59">
        <v>1360.9006999999999</v>
      </c>
      <c r="G314" s="60">
        <v>1407.5762</v>
      </c>
      <c r="H314" s="61">
        <v>236.5018</v>
      </c>
    </row>
    <row r="315" spans="1:11" x14ac:dyDescent="0.3">
      <c r="B315" s="47">
        <v>20040103.5</v>
      </c>
      <c r="C315" s="47">
        <v>2453008</v>
      </c>
      <c r="D315" s="47">
        <v>2453007.978559</v>
      </c>
      <c r="E315" s="58">
        <f t="shared" si="4"/>
        <v>2004.0119267471973</v>
      </c>
      <c r="F315" s="59">
        <v>1360.6759</v>
      </c>
      <c r="G315" s="60">
        <v>1407.3731</v>
      </c>
      <c r="H315" s="61">
        <v>236.5018</v>
      </c>
    </row>
    <row r="316" spans="1:11" x14ac:dyDescent="0.3">
      <c r="B316" s="47">
        <v>20040104.5</v>
      </c>
      <c r="C316" s="47">
        <v>2453009</v>
      </c>
      <c r="D316" s="47">
        <v>2453009.014335</v>
      </c>
      <c r="E316" s="58">
        <f t="shared" si="4"/>
        <v>2004.0147626094476</v>
      </c>
      <c r="F316" s="59">
        <v>1360.4701</v>
      </c>
      <c r="G316" s="60">
        <v>1407.1733999999999</v>
      </c>
      <c r="H316" s="61">
        <v>236.5018</v>
      </c>
    </row>
    <row r="317" spans="1:11" x14ac:dyDescent="0.3">
      <c r="B317" s="47">
        <v>20040105.5</v>
      </c>
      <c r="C317" s="47">
        <v>2453010</v>
      </c>
      <c r="D317" s="47">
        <v>2453010.0043890001</v>
      </c>
      <c r="E317" s="58">
        <f t="shared" si="4"/>
        <v>2004.0174732889427</v>
      </c>
      <c r="F317" s="59">
        <v>1360.2122999999999</v>
      </c>
      <c r="G317" s="60">
        <v>1406.9019000000001</v>
      </c>
      <c r="H317" s="61">
        <v>236.5018</v>
      </c>
    </row>
    <row r="318" spans="1:11" x14ac:dyDescent="0.3">
      <c r="B318" s="47">
        <v>20040106.5</v>
      </c>
      <c r="C318" s="47">
        <v>2453011</v>
      </c>
      <c r="D318" s="47">
        <v>2453011.0326330001</v>
      </c>
      <c r="E318" s="58">
        <f t="shared" si="4"/>
        <v>2004.0202885292492</v>
      </c>
      <c r="F318" s="59">
        <v>1360.0395000000001</v>
      </c>
      <c r="G318" s="60">
        <v>1406.6995999999999</v>
      </c>
      <c r="H318" s="61">
        <v>236.5018</v>
      </c>
    </row>
    <row r="319" spans="1:11" x14ac:dyDescent="0.3">
      <c r="B319" s="47">
        <v>20040107.5</v>
      </c>
      <c r="C319" s="47">
        <v>2453012</v>
      </c>
      <c r="D319" s="47">
        <v>2453012.004584</v>
      </c>
      <c r="E319" s="58">
        <f t="shared" si="4"/>
        <v>2004.0229496443453</v>
      </c>
      <c r="F319" s="59">
        <v>1360.0752</v>
      </c>
      <c r="G319" s="60">
        <v>1406.6966</v>
      </c>
      <c r="H319" s="61">
        <v>236.5018</v>
      </c>
    </row>
    <row r="320" spans="1:11" x14ac:dyDescent="0.3">
      <c r="B320" s="47">
        <v>20040108.5</v>
      </c>
      <c r="C320" s="47">
        <v>2453013</v>
      </c>
      <c r="D320" s="47">
        <v>2453013.0381820002</v>
      </c>
      <c r="E320" s="58">
        <f t="shared" si="4"/>
        <v>2004.0257795434263</v>
      </c>
      <c r="F320" s="59">
        <v>1360.1030000000001</v>
      </c>
      <c r="G320" s="60">
        <v>1406.664</v>
      </c>
      <c r="H320" s="61">
        <v>236.5018</v>
      </c>
    </row>
    <row r="321" spans="2:8" x14ac:dyDescent="0.3">
      <c r="B321" s="47">
        <v>20040109.5</v>
      </c>
      <c r="C321" s="47">
        <v>2453014</v>
      </c>
      <c r="D321" s="47">
        <v>2453014.0063049998</v>
      </c>
      <c r="E321" s="58">
        <f t="shared" si="4"/>
        <v>2004.0284301777992</v>
      </c>
      <c r="F321" s="59">
        <v>1360.2008000000001</v>
      </c>
      <c r="G321" s="60">
        <v>1406.6902</v>
      </c>
      <c r="H321" s="61">
        <v>236.5018</v>
      </c>
    </row>
    <row r="322" spans="2:8" x14ac:dyDescent="0.3">
      <c r="B322" s="47">
        <v>20040110.5</v>
      </c>
      <c r="C322" s="47">
        <v>2453015</v>
      </c>
      <c r="D322" s="47">
        <v>2453014.9871459999</v>
      </c>
      <c r="E322" s="58">
        <f t="shared" si="4"/>
        <v>2004.0311156329226</v>
      </c>
      <c r="F322" s="59">
        <v>1360.3993</v>
      </c>
      <c r="G322" s="60">
        <v>1406.8023000000001</v>
      </c>
      <c r="H322" s="61">
        <v>236.5018</v>
      </c>
    </row>
    <row r="323" spans="2:8" x14ac:dyDescent="0.3">
      <c r="B323" s="47">
        <v>20040111.5</v>
      </c>
      <c r="C323" s="47">
        <v>2453016</v>
      </c>
      <c r="D323" s="47">
        <v>2453015.9871350001</v>
      </c>
      <c r="E323" s="58">
        <f t="shared" ref="E323:E386" si="5">D323/365.242-$E$1</f>
        <v>2004.0338535135616</v>
      </c>
      <c r="F323" s="59">
        <v>1360.6015</v>
      </c>
      <c r="G323" s="60">
        <v>1406.8986</v>
      </c>
      <c r="H323" s="61">
        <v>236.5018</v>
      </c>
    </row>
    <row r="324" spans="2:8" x14ac:dyDescent="0.3">
      <c r="B324" s="47">
        <v>20040112.5</v>
      </c>
      <c r="C324" s="47">
        <v>2453017</v>
      </c>
      <c r="D324" s="47">
        <v>2453016.9955529999</v>
      </c>
      <c r="E324" s="58">
        <f t="shared" si="5"/>
        <v>2004.0366144720483</v>
      </c>
      <c r="F324" s="59">
        <v>1360.8235</v>
      </c>
      <c r="G324" s="60">
        <v>1406.9971</v>
      </c>
      <c r="H324" s="61">
        <v>236.5018</v>
      </c>
    </row>
    <row r="325" spans="2:8" x14ac:dyDescent="0.3">
      <c r="B325" s="47">
        <v>20040113.5</v>
      </c>
      <c r="C325" s="47">
        <v>2453018</v>
      </c>
      <c r="D325" s="47">
        <v>2453018.0752610001</v>
      </c>
      <c r="E325" s="58">
        <f t="shared" si="5"/>
        <v>2004.0395706161944</v>
      </c>
      <c r="F325" s="59">
        <v>1361.0988</v>
      </c>
      <c r="G325" s="60">
        <v>1407.1228000000001</v>
      </c>
      <c r="H325" s="61">
        <v>236.5018</v>
      </c>
    </row>
    <row r="326" spans="2:8" x14ac:dyDescent="0.3">
      <c r="B326" s="47">
        <v>20040114.5</v>
      </c>
      <c r="C326" s="47">
        <v>2453019</v>
      </c>
      <c r="D326" s="47">
        <v>2453019.0139290001</v>
      </c>
      <c r="E326" s="58">
        <f t="shared" si="5"/>
        <v>2004.0421406054074</v>
      </c>
      <c r="F326" s="59">
        <v>1361.2279000000001</v>
      </c>
      <c r="G326" s="60">
        <v>1407.1027999999999</v>
      </c>
      <c r="H326" s="61">
        <v>236.5018</v>
      </c>
    </row>
    <row r="327" spans="2:8" x14ac:dyDescent="0.3">
      <c r="B327" s="47">
        <v>20040115.5</v>
      </c>
      <c r="C327" s="47">
        <v>2453020</v>
      </c>
      <c r="D327" s="47">
        <v>2453019.9853920001</v>
      </c>
      <c r="E327" s="58">
        <f t="shared" si="5"/>
        <v>2004.0448003844031</v>
      </c>
      <c r="F327" s="59">
        <v>1361.3116</v>
      </c>
      <c r="G327" s="60">
        <v>1407.0165999999999</v>
      </c>
      <c r="H327" s="61">
        <v>236.5018</v>
      </c>
    </row>
    <row r="328" spans="2:8" x14ac:dyDescent="0.3">
      <c r="B328" s="47">
        <v>20040116.5</v>
      </c>
      <c r="C328" s="47">
        <v>2453021</v>
      </c>
      <c r="D328" s="47">
        <v>2453021.1155420002</v>
      </c>
      <c r="E328" s="58">
        <f t="shared" si="5"/>
        <v>2004.0478946342428</v>
      </c>
      <c r="F328" s="59">
        <v>1361.3821</v>
      </c>
      <c r="G328" s="60">
        <v>1406.8723</v>
      </c>
      <c r="H328" s="61">
        <v>236.5018</v>
      </c>
    </row>
    <row r="329" spans="2:8" x14ac:dyDescent="0.3">
      <c r="B329" s="47">
        <v>20040117.5</v>
      </c>
      <c r="C329" s="47">
        <v>2453022</v>
      </c>
      <c r="D329" s="47">
        <v>2453021.9971960001</v>
      </c>
      <c r="E329" s="58">
        <f t="shared" si="5"/>
        <v>2004.0503085242117</v>
      </c>
      <c r="F329" s="59">
        <v>1361.4106999999999</v>
      </c>
      <c r="G329" s="60">
        <v>1406.7203999999999</v>
      </c>
      <c r="H329" s="61">
        <v>236.5018</v>
      </c>
    </row>
    <row r="330" spans="2:8" x14ac:dyDescent="0.3">
      <c r="B330" s="47">
        <v>20040118.5</v>
      </c>
      <c r="C330" s="47">
        <v>2453023</v>
      </c>
      <c r="D330" s="47">
        <v>2453022.9977910002</v>
      </c>
      <c r="E330" s="58">
        <f t="shared" si="5"/>
        <v>2004.0530480640236</v>
      </c>
      <c r="F330" s="59">
        <v>1361.3443</v>
      </c>
      <c r="G330" s="60">
        <v>1406.4350999999999</v>
      </c>
      <c r="H330" s="61">
        <v>236.5018</v>
      </c>
    </row>
    <row r="331" spans="2:8" x14ac:dyDescent="0.3">
      <c r="B331" s="47">
        <v>20040119.5</v>
      </c>
      <c r="C331" s="47">
        <v>2453024</v>
      </c>
      <c r="D331" s="47">
        <v>2453024.0040549999</v>
      </c>
      <c r="E331" s="58">
        <f t="shared" si="5"/>
        <v>2004.0558031250512</v>
      </c>
      <c r="F331" s="59">
        <v>1361.1921</v>
      </c>
      <c r="G331" s="60">
        <v>1406.0488</v>
      </c>
      <c r="H331" s="61">
        <v>236.5018</v>
      </c>
    </row>
    <row r="332" spans="2:8" x14ac:dyDescent="0.3">
      <c r="B332" s="47">
        <v>20040120.5</v>
      </c>
      <c r="C332" s="47">
        <v>2453025</v>
      </c>
      <c r="D332" s="47">
        <v>2453025.068804</v>
      </c>
      <c r="E332" s="58">
        <f t="shared" si="5"/>
        <v>2004.05871831279</v>
      </c>
      <c r="F332" s="59">
        <v>1361.2081000000001</v>
      </c>
      <c r="G332" s="60">
        <v>1405.8117999999999</v>
      </c>
      <c r="H332" s="61">
        <v>236.5018</v>
      </c>
    </row>
    <row r="333" spans="2:8" x14ac:dyDescent="0.3">
      <c r="B333" s="47">
        <v>20040121.5</v>
      </c>
      <c r="C333" s="47">
        <v>2453026</v>
      </c>
      <c r="D333" s="47">
        <v>2453025.9506660001</v>
      </c>
      <c r="E333" s="58">
        <f t="shared" si="5"/>
        <v>2004.0611327722445</v>
      </c>
      <c r="F333" s="59">
        <v>1361.3087</v>
      </c>
      <c r="G333" s="60">
        <v>1405.6971000000001</v>
      </c>
      <c r="H333" s="61">
        <v>236.5018</v>
      </c>
    </row>
    <row r="334" spans="2:8" x14ac:dyDescent="0.3">
      <c r="B334" s="47">
        <v>20040122.5</v>
      </c>
      <c r="C334" s="47">
        <v>2453027</v>
      </c>
      <c r="D334" s="47">
        <v>2453026.9308569999</v>
      </c>
      <c r="E334" s="58">
        <f t="shared" si="5"/>
        <v>2004.063816447725</v>
      </c>
      <c r="F334" s="59">
        <v>1361.4711</v>
      </c>
      <c r="G334" s="60">
        <v>1405.6134</v>
      </c>
      <c r="H334" s="61">
        <v>236.5018</v>
      </c>
    </row>
    <row r="335" spans="2:8" x14ac:dyDescent="0.3">
      <c r="B335" s="47">
        <v>20040123.5</v>
      </c>
      <c r="C335" s="47">
        <v>2453028</v>
      </c>
      <c r="D335" s="47">
        <v>2453028.0641660001</v>
      </c>
      <c r="E335" s="58">
        <f t="shared" si="5"/>
        <v>2004.0669193466256</v>
      </c>
      <c r="F335" s="59">
        <v>1361.6649</v>
      </c>
      <c r="G335" s="60">
        <v>1405.5114000000001</v>
      </c>
      <c r="H335" s="61">
        <v>236.5018</v>
      </c>
    </row>
    <row r="336" spans="2:8" x14ac:dyDescent="0.3">
      <c r="B336" s="47">
        <v>20040124.5</v>
      </c>
      <c r="C336" s="47">
        <v>2453029</v>
      </c>
      <c r="D336" s="47">
        <v>2453029.0093689999</v>
      </c>
      <c r="E336" s="58">
        <f t="shared" si="5"/>
        <v>2004.0695072280841</v>
      </c>
      <c r="F336" s="59">
        <v>1361.6741999999999</v>
      </c>
      <c r="G336" s="60">
        <v>1405.2592</v>
      </c>
      <c r="H336" s="61">
        <v>236.5018</v>
      </c>
    </row>
    <row r="337" spans="2:8" x14ac:dyDescent="0.3">
      <c r="B337" s="47">
        <v>20040125.5</v>
      </c>
      <c r="C337" s="47">
        <v>2453030</v>
      </c>
      <c r="D337" s="47">
        <v>2453030.0198269999</v>
      </c>
      <c r="E337" s="58">
        <f t="shared" si="5"/>
        <v>2004.0722737719097</v>
      </c>
      <c r="F337" s="59">
        <v>1361.5793000000001</v>
      </c>
      <c r="G337" s="60">
        <v>1404.8715999999999</v>
      </c>
      <c r="H337" s="61">
        <v>236.5018</v>
      </c>
    </row>
    <row r="338" spans="2:8" x14ac:dyDescent="0.3">
      <c r="B338" s="47">
        <v>20040126.5</v>
      </c>
      <c r="C338" s="47">
        <v>2453031</v>
      </c>
      <c r="D338" s="47">
        <v>2453030.9797729999</v>
      </c>
      <c r="E338" s="58">
        <f t="shared" si="5"/>
        <v>2004.0749020183875</v>
      </c>
      <c r="F338" s="59">
        <v>1361.3652</v>
      </c>
      <c r="G338" s="60">
        <v>1404.3652999999999</v>
      </c>
      <c r="H338" s="61">
        <v>236.5018</v>
      </c>
    </row>
    <row r="339" spans="2:8" x14ac:dyDescent="0.3">
      <c r="B339" s="47">
        <v>20040127.5</v>
      </c>
      <c r="C339" s="47">
        <v>2453032</v>
      </c>
      <c r="D339" s="47">
        <v>2453032.0465549999</v>
      </c>
      <c r="E339" s="58">
        <f t="shared" si="5"/>
        <v>2004.0778227722985</v>
      </c>
      <c r="F339" s="59">
        <v>1361.1656</v>
      </c>
      <c r="G339" s="60">
        <v>1403.83</v>
      </c>
      <c r="H339" s="61">
        <v>236.5018</v>
      </c>
    </row>
    <row r="340" spans="2:8" x14ac:dyDescent="0.3">
      <c r="B340" s="47">
        <v>20040128.5</v>
      </c>
      <c r="C340" s="47">
        <v>2453033</v>
      </c>
      <c r="D340" s="47">
        <v>2453032.9977540001</v>
      </c>
      <c r="E340" s="58">
        <f t="shared" si="5"/>
        <v>2004.080427070272</v>
      </c>
      <c r="F340" s="59">
        <v>1361.0596</v>
      </c>
      <c r="G340" s="60">
        <v>1403.4154000000001</v>
      </c>
      <c r="H340" s="61">
        <v>236.5018</v>
      </c>
    </row>
    <row r="341" spans="2:8" x14ac:dyDescent="0.3">
      <c r="B341" s="47">
        <v>20040129.5</v>
      </c>
      <c r="C341" s="47">
        <v>2453034</v>
      </c>
      <c r="D341" s="47">
        <v>2453033.865675</v>
      </c>
      <c r="E341" s="58">
        <f t="shared" si="5"/>
        <v>2004.0828033605121</v>
      </c>
      <c r="F341" s="59">
        <v>1361.0700999999999</v>
      </c>
      <c r="G341" s="60">
        <v>1403.1378999999999</v>
      </c>
      <c r="H341" s="61">
        <v>236.5018</v>
      </c>
    </row>
    <row r="342" spans="2:8" x14ac:dyDescent="0.3">
      <c r="B342" s="47">
        <v>20040130.5</v>
      </c>
      <c r="C342" s="47">
        <v>2453035</v>
      </c>
      <c r="D342" s="47">
        <v>2453035.0037270002</v>
      </c>
      <c r="E342" s="58">
        <f t="shared" si="5"/>
        <v>2004.0859192453227</v>
      </c>
      <c r="F342" s="59">
        <v>1361.085</v>
      </c>
      <c r="G342" s="60">
        <v>1402.76</v>
      </c>
      <c r="H342" s="61">
        <v>236.5018</v>
      </c>
    </row>
    <row r="343" spans="2:8" x14ac:dyDescent="0.3">
      <c r="B343" s="47">
        <v>20040131.5</v>
      </c>
      <c r="C343" s="47">
        <v>2453036</v>
      </c>
      <c r="D343" s="47">
        <v>2453035.9917359999</v>
      </c>
      <c r="E343" s="58">
        <f t="shared" si="5"/>
        <v>2004.0886243257892</v>
      </c>
      <c r="F343" s="59">
        <v>1361.0794000000001</v>
      </c>
      <c r="G343" s="60">
        <v>1402.3986</v>
      </c>
      <c r="H343" s="61">
        <v>236.5018</v>
      </c>
    </row>
    <row r="344" spans="2:8" x14ac:dyDescent="0.3">
      <c r="B344" s="47">
        <v>20040201.5</v>
      </c>
      <c r="C344" s="47">
        <v>2453037</v>
      </c>
      <c r="D344" s="47">
        <v>2453036.9857780002</v>
      </c>
      <c r="E344" s="58">
        <f t="shared" si="5"/>
        <v>2004.0913459240728</v>
      </c>
      <c r="F344" s="59">
        <v>1361.0069000000001</v>
      </c>
      <c r="G344" s="60">
        <v>1401.9521</v>
      </c>
      <c r="H344" s="61">
        <v>237.9573</v>
      </c>
    </row>
    <row r="345" spans="2:8" x14ac:dyDescent="0.3">
      <c r="B345" s="47">
        <v>20040202.5</v>
      </c>
      <c r="C345" s="47">
        <v>2453038</v>
      </c>
      <c r="D345" s="47">
        <v>2453038.0077599999</v>
      </c>
      <c r="E345" s="58">
        <f t="shared" si="5"/>
        <v>2004.0941440195811</v>
      </c>
      <c r="F345" s="59">
        <v>1360.9331999999999</v>
      </c>
      <c r="G345" s="60">
        <v>1401.479</v>
      </c>
      <c r="H345" s="61">
        <v>237.9573</v>
      </c>
    </row>
    <row r="346" spans="2:8" x14ac:dyDescent="0.3">
      <c r="B346" s="47">
        <v>20040203.5</v>
      </c>
      <c r="C346" s="47">
        <v>2453039</v>
      </c>
      <c r="D346" s="47">
        <v>2453039.0761759998</v>
      </c>
      <c r="E346" s="58">
        <f t="shared" si="5"/>
        <v>2004.0970692472383</v>
      </c>
      <c r="F346" s="59">
        <v>1360.9970000000001</v>
      </c>
      <c r="G346" s="60">
        <v>1401.1129000000001</v>
      </c>
      <c r="H346" s="61">
        <v>237.9573</v>
      </c>
    </row>
    <row r="347" spans="2:8" x14ac:dyDescent="0.3">
      <c r="B347" s="47">
        <v>20040204.5</v>
      </c>
      <c r="C347" s="47">
        <v>2453040</v>
      </c>
      <c r="D347" s="47">
        <v>2453040.058435</v>
      </c>
      <c r="E347" s="58">
        <f t="shared" si="5"/>
        <v>2004.099758584719</v>
      </c>
      <c r="F347" s="59">
        <v>1361.0007000000001</v>
      </c>
      <c r="G347" s="60">
        <v>1400.7040999999999</v>
      </c>
      <c r="H347" s="61">
        <v>237.9573</v>
      </c>
    </row>
    <row r="348" spans="2:8" x14ac:dyDescent="0.3">
      <c r="B348" s="47">
        <v>20040205.5</v>
      </c>
      <c r="C348" s="47">
        <v>2453041</v>
      </c>
      <c r="D348" s="47">
        <v>2453040.9988830001</v>
      </c>
      <c r="E348" s="58">
        <f t="shared" si="5"/>
        <v>2004.102333447413</v>
      </c>
      <c r="F348" s="59">
        <v>1360.8563999999999</v>
      </c>
      <c r="G348" s="60">
        <v>1400.1467</v>
      </c>
      <c r="H348" s="61">
        <v>237.9573</v>
      </c>
    </row>
    <row r="349" spans="2:8" x14ac:dyDescent="0.3">
      <c r="B349" s="47">
        <v>20040206.5</v>
      </c>
      <c r="C349" s="47">
        <v>2453042</v>
      </c>
      <c r="D349" s="47">
        <v>2453041.99279</v>
      </c>
      <c r="E349" s="58">
        <f t="shared" si="5"/>
        <v>2004.105054676078</v>
      </c>
      <c r="F349" s="59">
        <v>1360.7554</v>
      </c>
      <c r="G349" s="60">
        <v>1399.5957000000001</v>
      </c>
      <c r="H349" s="61">
        <v>237.9573</v>
      </c>
    </row>
    <row r="350" spans="2:8" x14ac:dyDescent="0.3">
      <c r="B350" s="47">
        <v>20040207.5</v>
      </c>
      <c r="C350" s="47">
        <v>2453043</v>
      </c>
      <c r="D350" s="47">
        <v>2453042.9948339998</v>
      </c>
      <c r="E350" s="58">
        <f t="shared" si="5"/>
        <v>2004.1077981831222</v>
      </c>
      <c r="F350" s="59">
        <v>1360.7011</v>
      </c>
      <c r="G350" s="60">
        <v>1399.0735999999999</v>
      </c>
      <c r="H350" s="61">
        <v>237.9573</v>
      </c>
    </row>
    <row r="351" spans="2:8" x14ac:dyDescent="0.3">
      <c r="B351" s="47">
        <v>20040208.5</v>
      </c>
      <c r="C351" s="47">
        <v>2453044</v>
      </c>
      <c r="D351" s="47">
        <v>2453043.997217</v>
      </c>
      <c r="E351" s="58">
        <f t="shared" si="5"/>
        <v>2004.1105426183185</v>
      </c>
      <c r="F351" s="59">
        <v>1360.7808</v>
      </c>
      <c r="G351" s="60">
        <v>1398.6736000000001</v>
      </c>
      <c r="H351" s="61">
        <v>237.9573</v>
      </c>
    </row>
    <row r="352" spans="2:8" x14ac:dyDescent="0.3">
      <c r="B352" s="47">
        <v>20040209.5</v>
      </c>
      <c r="C352" s="47">
        <v>2453045</v>
      </c>
      <c r="D352" s="47">
        <v>2453045.0065799998</v>
      </c>
      <c r="E352" s="58">
        <f t="shared" si="5"/>
        <v>2004.1133061641322</v>
      </c>
      <c r="F352" s="59">
        <v>1360.9575</v>
      </c>
      <c r="G352" s="60">
        <v>1398.3548000000001</v>
      </c>
      <c r="H352" s="61">
        <v>237.9573</v>
      </c>
    </row>
    <row r="353" spans="2:8" x14ac:dyDescent="0.3">
      <c r="B353" s="47">
        <v>20040210.5</v>
      </c>
      <c r="C353" s="47">
        <v>2453046</v>
      </c>
      <c r="D353" s="47">
        <v>2453046.0721109998</v>
      </c>
      <c r="E353" s="58">
        <f t="shared" si="5"/>
        <v>2004.116223492917</v>
      </c>
      <c r="F353" s="59">
        <v>1361.1269</v>
      </c>
      <c r="G353" s="60">
        <v>1397.9847</v>
      </c>
      <c r="H353" s="61">
        <v>237.9573</v>
      </c>
    </row>
    <row r="354" spans="2:8" x14ac:dyDescent="0.3">
      <c r="B354" s="47">
        <v>20040211.5</v>
      </c>
      <c r="C354" s="47">
        <v>2453047</v>
      </c>
      <c r="D354" s="47">
        <v>2453046.9934629998</v>
      </c>
      <c r="E354" s="58">
        <f t="shared" si="5"/>
        <v>2004.1187460724668</v>
      </c>
      <c r="F354" s="59">
        <v>1361.2456999999999</v>
      </c>
      <c r="G354" s="60">
        <v>1397.6234999999999</v>
      </c>
      <c r="H354" s="61">
        <v>237.9573</v>
      </c>
    </row>
    <row r="355" spans="2:8" x14ac:dyDescent="0.3">
      <c r="B355" s="47">
        <v>20040212.5</v>
      </c>
      <c r="C355" s="47">
        <v>2453048</v>
      </c>
      <c r="D355" s="47">
        <v>2453047.955755</v>
      </c>
      <c r="E355" s="58">
        <f t="shared" si="5"/>
        <v>2004.1213807420836</v>
      </c>
      <c r="F355" s="59">
        <v>1361.2861</v>
      </c>
      <c r="G355" s="60">
        <v>1397.1485</v>
      </c>
      <c r="H355" s="61">
        <v>237.9573</v>
      </c>
    </row>
    <row r="356" spans="2:8" x14ac:dyDescent="0.3">
      <c r="B356" s="47">
        <v>20040213.5</v>
      </c>
      <c r="C356" s="47">
        <v>2453049</v>
      </c>
      <c r="D356" s="47">
        <v>2453049.003453</v>
      </c>
      <c r="E356" s="58">
        <f t="shared" si="5"/>
        <v>2004.1242492457059</v>
      </c>
      <c r="F356" s="59">
        <v>1361.2538999999999</v>
      </c>
      <c r="G356" s="60">
        <v>1396.5411999999999</v>
      </c>
      <c r="H356" s="61">
        <v>237.9573</v>
      </c>
    </row>
    <row r="357" spans="2:8" x14ac:dyDescent="0.3">
      <c r="B357" s="47">
        <v>20040214.5</v>
      </c>
      <c r="C357" s="47">
        <v>2453050</v>
      </c>
      <c r="D357" s="47">
        <v>2453050.0213870001</v>
      </c>
      <c r="E357" s="58">
        <f t="shared" si="5"/>
        <v>2004.1270362581527</v>
      </c>
      <c r="F357" s="59">
        <v>1361.2761</v>
      </c>
      <c r="G357" s="60">
        <v>1395.9947999999999</v>
      </c>
      <c r="H357" s="61">
        <v>237.9573</v>
      </c>
    </row>
    <row r="358" spans="2:8" x14ac:dyDescent="0.3">
      <c r="B358" s="47">
        <v>20040215.5</v>
      </c>
      <c r="C358" s="47">
        <v>2453051</v>
      </c>
      <c r="D358" s="47">
        <v>2453051.0070810001</v>
      </c>
      <c r="E358" s="58">
        <f t="shared" si="5"/>
        <v>2004.129735000356</v>
      </c>
      <c r="F358" s="59">
        <v>1361.3793000000001</v>
      </c>
      <c r="G358" s="60">
        <v>1395.5401999999999</v>
      </c>
      <c r="H358" s="61">
        <v>237.9573</v>
      </c>
    </row>
    <row r="359" spans="2:8" x14ac:dyDescent="0.3">
      <c r="B359" s="47">
        <v>20040216.5</v>
      </c>
      <c r="C359" s="47">
        <v>2453052</v>
      </c>
      <c r="D359" s="47">
        <v>2453051.9927150002</v>
      </c>
      <c r="E359" s="58">
        <f t="shared" si="5"/>
        <v>2004.1324335782856</v>
      </c>
      <c r="F359" s="59">
        <v>1361.4598000000001</v>
      </c>
      <c r="G359" s="60">
        <v>1395.0541000000001</v>
      </c>
      <c r="H359" s="61">
        <v>237.9573</v>
      </c>
    </row>
    <row r="360" spans="2:8" x14ac:dyDescent="0.3">
      <c r="B360" s="47">
        <v>20040217.5</v>
      </c>
      <c r="C360" s="47">
        <v>2453053</v>
      </c>
      <c r="D360" s="47">
        <v>2453053.0518</v>
      </c>
      <c r="E360" s="58">
        <f t="shared" si="5"/>
        <v>2004.1353332584977</v>
      </c>
      <c r="F360" s="59">
        <v>1361.4965</v>
      </c>
      <c r="G360" s="60">
        <v>1394.473</v>
      </c>
      <c r="H360" s="61">
        <v>237.9573</v>
      </c>
    </row>
    <row r="361" spans="2:8" x14ac:dyDescent="0.3">
      <c r="B361" s="47">
        <v>20040218.5</v>
      </c>
      <c r="C361" s="47">
        <v>2453054</v>
      </c>
      <c r="D361" s="47">
        <v>2453054.0606800001</v>
      </c>
      <c r="E361" s="58">
        <f t="shared" si="5"/>
        <v>2004.1380954818997</v>
      </c>
      <c r="F361" s="59">
        <v>1361.4779000000001</v>
      </c>
      <c r="G361" s="60">
        <v>1393.8578</v>
      </c>
      <c r="H361" s="61">
        <v>237.9573</v>
      </c>
    </row>
    <row r="362" spans="2:8" x14ac:dyDescent="0.3">
      <c r="B362" s="47">
        <v>20040219.5</v>
      </c>
      <c r="C362" s="47">
        <v>2453055</v>
      </c>
      <c r="D362" s="47">
        <v>2453055.0087939999</v>
      </c>
      <c r="E362" s="58">
        <f t="shared" si="5"/>
        <v>2004.1406913334167</v>
      </c>
      <c r="F362" s="59">
        <v>1361.4561000000001</v>
      </c>
      <c r="G362" s="60">
        <v>1393.27</v>
      </c>
      <c r="H362" s="61">
        <v>237.9573</v>
      </c>
    </row>
    <row r="363" spans="2:8" x14ac:dyDescent="0.3">
      <c r="B363" s="47">
        <v>20040220.5</v>
      </c>
      <c r="C363" s="47">
        <v>2453056</v>
      </c>
      <c r="D363" s="47">
        <v>2453056.0242929999</v>
      </c>
      <c r="E363" s="58">
        <f t="shared" si="5"/>
        <v>2004.1434716790509</v>
      </c>
      <c r="F363" s="59">
        <v>1361.4324999999999</v>
      </c>
      <c r="G363" s="60">
        <v>1392.635</v>
      </c>
      <c r="H363" s="61">
        <v>237.9573</v>
      </c>
    </row>
    <row r="364" spans="2:8" x14ac:dyDescent="0.3">
      <c r="B364" s="47">
        <v>20040221.5</v>
      </c>
      <c r="C364" s="47">
        <v>2453057</v>
      </c>
      <c r="D364" s="47">
        <v>2453056.9893169999</v>
      </c>
      <c r="E364" s="58">
        <f t="shared" si="5"/>
        <v>2004.1461138286395</v>
      </c>
      <c r="F364" s="59">
        <v>1361.3266000000001</v>
      </c>
      <c r="G364" s="60">
        <v>1391.9413999999999</v>
      </c>
      <c r="H364" s="61">
        <v>237.9573</v>
      </c>
    </row>
    <row r="365" spans="2:8" x14ac:dyDescent="0.3">
      <c r="B365" s="47">
        <v>20040222.5</v>
      </c>
      <c r="C365" s="47">
        <v>2453058</v>
      </c>
      <c r="D365" s="47">
        <v>2453057.9873919999</v>
      </c>
      <c r="E365" s="58">
        <f t="shared" si="5"/>
        <v>2004.1488464689164</v>
      </c>
      <c r="F365" s="59">
        <v>1361.0551</v>
      </c>
      <c r="G365" s="60">
        <v>1391.0536</v>
      </c>
      <c r="H365" s="61">
        <v>237.9573</v>
      </c>
    </row>
    <row r="366" spans="2:8" x14ac:dyDescent="0.3">
      <c r="B366" s="47">
        <v>20040223.5</v>
      </c>
      <c r="C366" s="47">
        <v>2453059</v>
      </c>
      <c r="D366" s="47">
        <v>2453058.9950600001</v>
      </c>
      <c r="E366" s="58">
        <f t="shared" si="5"/>
        <v>2004.1516053739715</v>
      </c>
      <c r="F366" s="59">
        <v>1360.7616</v>
      </c>
      <c r="G366" s="60">
        <v>1390.1323</v>
      </c>
      <c r="H366" s="61">
        <v>237.9573</v>
      </c>
    </row>
    <row r="367" spans="2:8" x14ac:dyDescent="0.3">
      <c r="B367" s="47">
        <v>20040224.5</v>
      </c>
      <c r="C367" s="47">
        <v>2453060</v>
      </c>
      <c r="D367" s="47">
        <v>2453060.0554439998</v>
      </c>
      <c r="E367" s="58">
        <f t="shared" si="5"/>
        <v>2004.154508610729</v>
      </c>
      <c r="F367" s="59">
        <v>1360.5725</v>
      </c>
      <c r="G367" s="60">
        <v>1389.2793999999999</v>
      </c>
      <c r="H367" s="61">
        <v>237.9573</v>
      </c>
    </row>
    <row r="368" spans="2:8" x14ac:dyDescent="0.3">
      <c r="B368" s="47">
        <v>20040225.5</v>
      </c>
      <c r="C368" s="47">
        <v>2453061</v>
      </c>
      <c r="D368" s="47">
        <v>2453061.0101490002</v>
      </c>
      <c r="E368" s="58">
        <f t="shared" si="5"/>
        <v>2004.1571225078178</v>
      </c>
      <c r="F368" s="59">
        <v>1360.287</v>
      </c>
      <c r="G368" s="60">
        <v>1388.3880999999999</v>
      </c>
      <c r="H368" s="61">
        <v>237.9573</v>
      </c>
    </row>
    <row r="369" spans="2:8" x14ac:dyDescent="0.3">
      <c r="B369" s="47">
        <v>20040226.5</v>
      </c>
      <c r="C369" s="47">
        <v>2453062</v>
      </c>
      <c r="D369" s="47">
        <v>2453062.0718169999</v>
      </c>
      <c r="E369" s="58">
        <f t="shared" si="5"/>
        <v>2004.1600292600524</v>
      </c>
      <c r="F369" s="59">
        <v>1360.1361999999999</v>
      </c>
      <c r="G369" s="60">
        <v>1387.5604000000001</v>
      </c>
      <c r="H369" s="61">
        <v>237.9573</v>
      </c>
    </row>
    <row r="370" spans="2:8" x14ac:dyDescent="0.3">
      <c r="B370" s="47">
        <v>20040227.5</v>
      </c>
      <c r="C370" s="47">
        <v>2453063</v>
      </c>
      <c r="D370" s="47">
        <v>2453062.9931129999</v>
      </c>
      <c r="E370" s="58">
        <f t="shared" si="5"/>
        <v>2004.1625516862796</v>
      </c>
      <c r="F370" s="59">
        <v>1360.2286999999999</v>
      </c>
      <c r="G370" s="60">
        <v>1387.0640000000001</v>
      </c>
      <c r="H370" s="61">
        <v>237.9573</v>
      </c>
    </row>
    <row r="371" spans="2:8" x14ac:dyDescent="0.3">
      <c r="B371" s="47">
        <v>20040228.5</v>
      </c>
      <c r="C371" s="47">
        <v>2453064</v>
      </c>
      <c r="D371" s="47">
        <v>2453063.993334</v>
      </c>
      <c r="E371" s="58">
        <f t="shared" si="5"/>
        <v>2004.1652902021124</v>
      </c>
      <c r="F371" s="59">
        <v>1360.6433</v>
      </c>
      <c r="G371" s="60">
        <v>1386.8382999999999</v>
      </c>
      <c r="H371" s="61">
        <v>237.9573</v>
      </c>
    </row>
    <row r="372" spans="2:8" x14ac:dyDescent="0.3">
      <c r="B372" s="47">
        <v>20040229.5</v>
      </c>
      <c r="C372" s="47">
        <v>2453065</v>
      </c>
      <c r="D372" s="47">
        <v>2453065.0035839998</v>
      </c>
      <c r="E372" s="58">
        <f t="shared" si="5"/>
        <v>2004.1680561764524</v>
      </c>
      <c r="F372" s="59">
        <v>1360.9985999999999</v>
      </c>
      <c r="G372" s="60">
        <v>1386.5373999999999</v>
      </c>
      <c r="H372" s="61">
        <v>237.9573</v>
      </c>
    </row>
    <row r="373" spans="2:8" x14ac:dyDescent="0.3">
      <c r="B373" s="47">
        <v>20040301.5</v>
      </c>
      <c r="C373" s="47">
        <v>2453066</v>
      </c>
      <c r="D373" s="47">
        <v>2453066.0085260002</v>
      </c>
      <c r="E373" s="58">
        <f t="shared" si="5"/>
        <v>2004.1708076179639</v>
      </c>
      <c r="F373" s="59">
        <v>1361.1343999999999</v>
      </c>
      <c r="G373" s="60">
        <v>1386.008</v>
      </c>
      <c r="H373" s="61">
        <v>238.32640000000001</v>
      </c>
    </row>
    <row r="374" spans="2:8" x14ac:dyDescent="0.3">
      <c r="B374" s="47">
        <v>20040302.5</v>
      </c>
      <c r="C374" s="47">
        <v>2453067</v>
      </c>
      <c r="D374" s="47">
        <v>2453067.0528219999</v>
      </c>
      <c r="E374" s="58">
        <f t="shared" si="5"/>
        <v>2004.1736668072126</v>
      </c>
      <c r="F374" s="59">
        <v>1360.9757</v>
      </c>
      <c r="G374" s="60">
        <v>1385.1434999999999</v>
      </c>
      <c r="H374" s="61">
        <v>238.32640000000001</v>
      </c>
    </row>
    <row r="375" spans="2:8" x14ac:dyDescent="0.3">
      <c r="B375" s="47">
        <v>20040303.5</v>
      </c>
      <c r="C375" s="47">
        <v>2453068</v>
      </c>
      <c r="D375" s="47">
        <v>2453068.012108</v>
      </c>
      <c r="E375" s="58">
        <f t="shared" si="5"/>
        <v>2004.176293246669</v>
      </c>
      <c r="F375" s="59">
        <v>1360.8689999999999</v>
      </c>
      <c r="G375" s="60">
        <v>1384.3806999999999</v>
      </c>
      <c r="H375" s="61">
        <v>238.32640000000001</v>
      </c>
    </row>
    <row r="376" spans="2:8" x14ac:dyDescent="0.3">
      <c r="B376" s="47">
        <v>20040304.5</v>
      </c>
      <c r="C376" s="47">
        <v>2453069</v>
      </c>
      <c r="D376" s="47">
        <v>2453068.987367</v>
      </c>
      <c r="E376" s="58">
        <f t="shared" si="5"/>
        <v>2004.1789634187744</v>
      </c>
      <c r="F376" s="59">
        <v>1360.8071</v>
      </c>
      <c r="G376" s="60">
        <v>1383.6439</v>
      </c>
      <c r="H376" s="61">
        <v>238.32640000000001</v>
      </c>
    </row>
    <row r="377" spans="2:8" x14ac:dyDescent="0.3">
      <c r="B377" s="47">
        <v>20040305.5</v>
      </c>
      <c r="C377" s="47">
        <v>2453070</v>
      </c>
      <c r="D377" s="47">
        <v>2453070.0089349998</v>
      </c>
      <c r="E377" s="58">
        <f t="shared" si="5"/>
        <v>2004.1817603807885</v>
      </c>
      <c r="F377" s="59">
        <v>1360.8468</v>
      </c>
      <c r="G377" s="60">
        <v>1382.9690000000001</v>
      </c>
      <c r="H377" s="61">
        <v>238.32640000000001</v>
      </c>
    </row>
    <row r="378" spans="2:8" x14ac:dyDescent="0.3">
      <c r="B378" s="47">
        <v>20040306.5</v>
      </c>
      <c r="C378" s="47">
        <v>2453071</v>
      </c>
      <c r="D378" s="47">
        <v>2453071.0198789998</v>
      </c>
      <c r="E378" s="58">
        <f t="shared" si="5"/>
        <v>2004.1845282552385</v>
      </c>
      <c r="F378" s="59">
        <v>1360.9713999999999</v>
      </c>
      <c r="G378" s="60">
        <v>1382.3777</v>
      </c>
      <c r="H378" s="61">
        <v>238.32640000000001</v>
      </c>
    </row>
    <row r="379" spans="2:8" x14ac:dyDescent="0.3">
      <c r="B379" s="47">
        <v>20040307.5</v>
      </c>
      <c r="C379" s="47">
        <v>2453072</v>
      </c>
      <c r="D379" s="47">
        <v>2453072.00611</v>
      </c>
      <c r="E379" s="58">
        <f t="shared" si="5"/>
        <v>2004.1872284677011</v>
      </c>
      <c r="F379" s="59">
        <v>1361.0186000000001</v>
      </c>
      <c r="G379" s="60">
        <v>1381.7157999999999</v>
      </c>
      <c r="H379" s="61">
        <v>238.32640000000001</v>
      </c>
    </row>
    <row r="380" spans="2:8" x14ac:dyDescent="0.3">
      <c r="B380" s="47">
        <v>20040308.5</v>
      </c>
      <c r="C380" s="47">
        <v>2453073</v>
      </c>
      <c r="D380" s="47">
        <v>2453072.9847070002</v>
      </c>
      <c r="E380" s="58">
        <f t="shared" si="5"/>
        <v>2004.1899077789531</v>
      </c>
      <c r="F380" s="59">
        <v>1360.9273000000001</v>
      </c>
      <c r="G380" s="60">
        <v>1380.9096</v>
      </c>
      <c r="H380" s="61">
        <v>238.32640000000001</v>
      </c>
    </row>
    <row r="381" spans="2:8" x14ac:dyDescent="0.3">
      <c r="B381" s="47">
        <v>20040309.5</v>
      </c>
      <c r="C381" s="47">
        <v>2453074</v>
      </c>
      <c r="D381" s="47">
        <v>2453074.04336</v>
      </c>
      <c r="E381" s="58">
        <f t="shared" si="5"/>
        <v>2004.1928062763864</v>
      </c>
      <c r="F381" s="59">
        <v>1360.7399</v>
      </c>
      <c r="G381" s="60">
        <v>1379.9378999999999</v>
      </c>
      <c r="H381" s="61">
        <v>238.32640000000001</v>
      </c>
    </row>
    <row r="382" spans="2:8" x14ac:dyDescent="0.3">
      <c r="B382" s="47">
        <v>20040310.5</v>
      </c>
      <c r="C382" s="47">
        <v>2453075</v>
      </c>
      <c r="D382" s="47">
        <v>2453074.9968790002</v>
      </c>
      <c r="E382" s="58">
        <f t="shared" si="5"/>
        <v>2004.1954169263126</v>
      </c>
      <c r="F382" s="59">
        <v>1360.5816</v>
      </c>
      <c r="G382" s="60">
        <v>1379.0652</v>
      </c>
      <c r="H382" s="61">
        <v>238.32640000000001</v>
      </c>
    </row>
    <row r="383" spans="2:8" x14ac:dyDescent="0.3">
      <c r="B383" s="47">
        <v>20040311.5</v>
      </c>
      <c r="C383" s="47">
        <v>2453076</v>
      </c>
      <c r="D383" s="47">
        <v>2453075.9959470001</v>
      </c>
      <c r="E383" s="58">
        <f t="shared" si="5"/>
        <v>2004.1981522853348</v>
      </c>
      <c r="F383" s="59">
        <v>1360.4789000000001</v>
      </c>
      <c r="G383" s="60">
        <v>1378.2076</v>
      </c>
      <c r="H383" s="61">
        <v>238.32640000000001</v>
      </c>
    </row>
    <row r="384" spans="2:8" x14ac:dyDescent="0.3">
      <c r="B384" s="47">
        <v>20040312.5</v>
      </c>
      <c r="C384" s="47">
        <v>2453077</v>
      </c>
      <c r="D384" s="47">
        <v>2453077.1392049999</v>
      </c>
      <c r="E384" s="58">
        <f t="shared" si="5"/>
        <v>2004.2012824237081</v>
      </c>
      <c r="F384" s="59">
        <v>1360.6074000000001</v>
      </c>
      <c r="G384" s="60">
        <v>1377.4672</v>
      </c>
      <c r="H384" s="61">
        <v>238.32640000000001</v>
      </c>
    </row>
    <row r="385" spans="2:8" x14ac:dyDescent="0.3">
      <c r="B385" s="47">
        <v>20040313.5</v>
      </c>
      <c r="C385" s="47">
        <v>2453078</v>
      </c>
      <c r="D385" s="47">
        <v>2453078.005682</v>
      </c>
      <c r="E385" s="58">
        <f t="shared" si="5"/>
        <v>2004.2036547604057</v>
      </c>
      <c r="F385" s="59">
        <v>1360.7819999999999</v>
      </c>
      <c r="G385" s="60">
        <v>1376.9791</v>
      </c>
      <c r="H385" s="61">
        <v>238.32640000000001</v>
      </c>
    </row>
    <row r="386" spans="2:8" x14ac:dyDescent="0.3">
      <c r="B386" s="47">
        <v>20040314.5</v>
      </c>
      <c r="C386" s="47">
        <v>2453079</v>
      </c>
      <c r="D386" s="47">
        <v>2453079.0258800001</v>
      </c>
      <c r="E386" s="58">
        <f t="shared" si="5"/>
        <v>2004.2064479714827</v>
      </c>
      <c r="F386" s="59">
        <v>1360.9692</v>
      </c>
      <c r="G386" s="60">
        <v>1376.3815999999999</v>
      </c>
      <c r="H386" s="61">
        <v>238.32640000000001</v>
      </c>
    </row>
    <row r="387" spans="2:8" x14ac:dyDescent="0.3">
      <c r="B387" s="47">
        <v>20040315.5</v>
      </c>
      <c r="C387" s="47">
        <v>2453080</v>
      </c>
      <c r="D387" s="47">
        <v>2453079.9964080001</v>
      </c>
      <c r="E387" s="58">
        <f t="shared" ref="E387:E450" si="6">D387/365.242-$E$1</f>
        <v>2004.2091051905318</v>
      </c>
      <c r="F387" s="59">
        <v>1361.1596999999999</v>
      </c>
      <c r="G387" s="60">
        <v>1375.8223</v>
      </c>
      <c r="H387" s="61">
        <v>238.32640000000001</v>
      </c>
    </row>
    <row r="388" spans="2:8" x14ac:dyDescent="0.3">
      <c r="B388" s="47">
        <v>20040316.5</v>
      </c>
      <c r="C388" s="47">
        <v>2453081</v>
      </c>
      <c r="D388" s="47">
        <v>2453081.0785420001</v>
      </c>
      <c r="E388" s="58">
        <f t="shared" si="6"/>
        <v>2004.2120679768486</v>
      </c>
      <c r="F388" s="59">
        <v>1361.3413</v>
      </c>
      <c r="G388" s="60">
        <v>1375.1651999999999</v>
      </c>
      <c r="H388" s="61">
        <v>238.32640000000001</v>
      </c>
    </row>
    <row r="389" spans="2:8" x14ac:dyDescent="0.3">
      <c r="B389" s="47">
        <v>20040317.5</v>
      </c>
      <c r="C389" s="47">
        <v>2453082</v>
      </c>
      <c r="D389" s="47">
        <v>2453082.0402230001</v>
      </c>
      <c r="E389" s="58">
        <f t="shared" si="6"/>
        <v>2004.2147009736018</v>
      </c>
      <c r="F389" s="59">
        <v>1361.3809000000001</v>
      </c>
      <c r="G389" s="60">
        <v>1374.4570000000001</v>
      </c>
      <c r="H389" s="61">
        <v>238.32640000000001</v>
      </c>
    </row>
    <row r="390" spans="2:8" x14ac:dyDescent="0.3">
      <c r="B390" s="47">
        <v>20040318.5</v>
      </c>
      <c r="C390" s="47">
        <v>2453083</v>
      </c>
      <c r="D390" s="47">
        <v>2453082.9391640001</v>
      </c>
      <c r="E390" s="58">
        <f t="shared" si="6"/>
        <v>2004.2171621938332</v>
      </c>
      <c r="F390" s="59">
        <v>1361.3019999999999</v>
      </c>
      <c r="G390" s="60">
        <v>1373.6778999999999</v>
      </c>
      <c r="H390" s="61">
        <v>238.32640000000001</v>
      </c>
    </row>
    <row r="391" spans="2:8" x14ac:dyDescent="0.3">
      <c r="B391" s="47">
        <v>20040319.5</v>
      </c>
      <c r="C391" s="47">
        <v>2453084</v>
      </c>
      <c r="D391" s="47">
        <v>2453084.0625479999</v>
      </c>
      <c r="E391" s="58">
        <f t="shared" si="6"/>
        <v>2004.2202379189685</v>
      </c>
      <c r="F391" s="59">
        <v>1361.2515000000001</v>
      </c>
      <c r="G391" s="60">
        <v>1372.7535</v>
      </c>
      <c r="H391" s="61">
        <v>238.32640000000001</v>
      </c>
    </row>
    <row r="392" spans="2:8" x14ac:dyDescent="0.3">
      <c r="B392" s="47">
        <v>20040320.5</v>
      </c>
      <c r="C392" s="47">
        <v>2453085</v>
      </c>
      <c r="D392" s="47">
        <v>2453084.9855920002</v>
      </c>
      <c r="E392" s="58">
        <f t="shared" si="6"/>
        <v>2004.2227651310641</v>
      </c>
      <c r="F392" s="59">
        <v>1361.2320999999999</v>
      </c>
      <c r="G392" s="60">
        <v>1372.0173</v>
      </c>
      <c r="H392" s="61">
        <v>238.32640000000001</v>
      </c>
    </row>
    <row r="393" spans="2:8" x14ac:dyDescent="0.3">
      <c r="B393" s="47">
        <v>20040321.5</v>
      </c>
      <c r="C393" s="47">
        <v>2453086</v>
      </c>
      <c r="D393" s="47">
        <v>2453086.0042679999</v>
      </c>
      <c r="E393" s="58">
        <f t="shared" si="6"/>
        <v>2004.2255541750401</v>
      </c>
      <c r="F393" s="59">
        <v>1361.123</v>
      </c>
      <c r="G393" s="60">
        <v>1371.1178</v>
      </c>
      <c r="H393" s="61">
        <v>238.32640000000001</v>
      </c>
    </row>
    <row r="394" spans="2:8" x14ac:dyDescent="0.3">
      <c r="B394" s="47">
        <v>20040322.5</v>
      </c>
      <c r="C394" s="47">
        <v>2453087</v>
      </c>
      <c r="D394" s="47">
        <v>2453087.007495</v>
      </c>
      <c r="E394" s="58">
        <f t="shared" si="6"/>
        <v>2004.2283009210332</v>
      </c>
      <c r="F394" s="59">
        <v>1360.932</v>
      </c>
      <c r="G394" s="60">
        <v>1370.1495</v>
      </c>
      <c r="H394" s="61">
        <v>238.32640000000001</v>
      </c>
    </row>
    <row r="395" spans="2:8" x14ac:dyDescent="0.3">
      <c r="B395" s="47">
        <v>20040323.5</v>
      </c>
      <c r="C395" s="47">
        <v>2453088</v>
      </c>
      <c r="D395" s="47">
        <v>2453088.062678</v>
      </c>
      <c r="E395" s="58">
        <f t="shared" si="6"/>
        <v>2004.2311899179176</v>
      </c>
      <c r="F395" s="59">
        <v>1360.8530000000001</v>
      </c>
      <c r="G395" s="60">
        <v>1369.2555</v>
      </c>
      <c r="H395" s="61">
        <v>238.32640000000001</v>
      </c>
    </row>
    <row r="396" spans="2:8" x14ac:dyDescent="0.3">
      <c r="B396" s="47">
        <v>20040324.5</v>
      </c>
      <c r="C396" s="47">
        <v>2453089</v>
      </c>
      <c r="D396" s="47">
        <v>2453089.0046009999</v>
      </c>
      <c r="E396" s="58">
        <f t="shared" si="6"/>
        <v>2004.2337688190291</v>
      </c>
      <c r="F396" s="59">
        <v>1360.9057</v>
      </c>
      <c r="G396" s="60">
        <v>1368.5827999999999</v>
      </c>
      <c r="H396" s="61">
        <v>239.2679</v>
      </c>
    </row>
    <row r="397" spans="2:8" x14ac:dyDescent="0.3">
      <c r="B397" s="47">
        <v>20040325.5</v>
      </c>
      <c r="C397" s="47">
        <v>2453090</v>
      </c>
      <c r="D397" s="47">
        <v>2453089.9873910001</v>
      </c>
      <c r="E397" s="58">
        <f t="shared" si="6"/>
        <v>2004.2364596103407</v>
      </c>
      <c r="F397" s="59">
        <v>1361.1083000000001</v>
      </c>
      <c r="G397" s="60">
        <v>1368.0302999999999</v>
      </c>
      <c r="H397" s="61">
        <v>239.2679</v>
      </c>
    </row>
    <row r="398" spans="2:8" x14ac:dyDescent="0.3">
      <c r="B398" s="47">
        <v>20040326.5</v>
      </c>
      <c r="C398" s="47">
        <v>2453091</v>
      </c>
      <c r="D398" s="47">
        <v>2453091.0162300002</v>
      </c>
      <c r="E398" s="58">
        <f t="shared" si="6"/>
        <v>2004.2392764797041</v>
      </c>
      <c r="F398" s="59">
        <v>1361.2795000000001</v>
      </c>
      <c r="G398" s="60">
        <v>1367.4115999999999</v>
      </c>
      <c r="H398" s="61">
        <v>239.2679</v>
      </c>
    </row>
    <row r="399" spans="2:8" x14ac:dyDescent="0.3">
      <c r="B399" s="47">
        <v>20040327.5</v>
      </c>
      <c r="C399" s="47">
        <v>2453092</v>
      </c>
      <c r="D399" s="47">
        <v>2453092.011186</v>
      </c>
      <c r="E399" s="58">
        <f t="shared" si="6"/>
        <v>2004.242000580437</v>
      </c>
      <c r="F399" s="59">
        <v>1361.2294999999999</v>
      </c>
      <c r="G399" s="60">
        <v>1366.5971</v>
      </c>
      <c r="H399" s="61">
        <v>239.2679</v>
      </c>
    </row>
    <row r="400" spans="2:8" x14ac:dyDescent="0.3">
      <c r="B400" s="47">
        <v>20040328.5</v>
      </c>
      <c r="C400" s="47">
        <v>2453093</v>
      </c>
      <c r="D400" s="47">
        <v>2453093.0069820001</v>
      </c>
      <c r="E400" s="58">
        <f t="shared" si="6"/>
        <v>2004.2447269810154</v>
      </c>
      <c r="F400" s="59">
        <v>1361.0963999999999</v>
      </c>
      <c r="G400" s="60">
        <v>1365.6989000000001</v>
      </c>
      <c r="H400" s="61">
        <v>239.2679</v>
      </c>
    </row>
    <row r="401" spans="2:8" x14ac:dyDescent="0.3">
      <c r="B401" s="47">
        <v>20040329.5</v>
      </c>
      <c r="C401" s="47">
        <v>2453094</v>
      </c>
      <c r="D401" s="47">
        <v>2453093.9853409999</v>
      </c>
      <c r="E401" s="58">
        <f t="shared" si="6"/>
        <v>2004.2474056406436</v>
      </c>
      <c r="F401" s="59">
        <v>1360.9609</v>
      </c>
      <c r="G401" s="60">
        <v>1364.8117</v>
      </c>
      <c r="H401" s="61">
        <v>239.2679</v>
      </c>
    </row>
    <row r="402" spans="2:8" x14ac:dyDescent="0.3">
      <c r="B402" s="47">
        <v>20040330.5</v>
      </c>
      <c r="C402" s="47">
        <v>2453095</v>
      </c>
      <c r="D402" s="47">
        <v>2453095.0409240001</v>
      </c>
      <c r="E402" s="58">
        <f t="shared" si="6"/>
        <v>2004.2502957326924</v>
      </c>
      <c r="F402" s="59">
        <v>1360.7829999999999</v>
      </c>
      <c r="G402" s="60">
        <v>1363.8221000000001</v>
      </c>
      <c r="H402" s="61">
        <v>239.2679</v>
      </c>
    </row>
    <row r="403" spans="2:8" x14ac:dyDescent="0.3">
      <c r="B403" s="47">
        <v>20040331.5</v>
      </c>
      <c r="C403" s="47">
        <v>2453096</v>
      </c>
      <c r="D403" s="47">
        <v>2453096.0388259999</v>
      </c>
      <c r="E403" s="58">
        <f t="shared" si="6"/>
        <v>2004.2530278993108</v>
      </c>
      <c r="F403" s="59">
        <v>1360.6626000000001</v>
      </c>
      <c r="G403" s="60">
        <v>1362.9336000000001</v>
      </c>
      <c r="H403" s="61">
        <v>239.2679</v>
      </c>
    </row>
    <row r="404" spans="2:8" x14ac:dyDescent="0.3">
      <c r="B404" s="47">
        <v>20040401.5</v>
      </c>
      <c r="C404" s="47">
        <v>2453097</v>
      </c>
      <c r="D404" s="47">
        <v>2453097.022961</v>
      </c>
      <c r="E404" s="58">
        <f t="shared" si="6"/>
        <v>2004.2557223731119</v>
      </c>
      <c r="F404" s="59">
        <v>1360.6728000000001</v>
      </c>
      <c r="G404" s="60">
        <v>1362.1849999999999</v>
      </c>
      <c r="H404" s="61">
        <v>239.2679</v>
      </c>
    </row>
    <row r="405" spans="2:8" x14ac:dyDescent="0.3">
      <c r="B405" s="47">
        <v>20040402.5</v>
      </c>
      <c r="C405" s="47">
        <v>2453098</v>
      </c>
      <c r="D405" s="47">
        <v>2453098.0044800001</v>
      </c>
      <c r="E405" s="58">
        <f t="shared" si="6"/>
        <v>2004.2584096845385</v>
      </c>
      <c r="F405" s="59">
        <v>1360.8333</v>
      </c>
      <c r="G405" s="60">
        <v>1361.587</v>
      </c>
      <c r="H405" s="61">
        <v>239.2679</v>
      </c>
    </row>
    <row r="406" spans="2:8" x14ac:dyDescent="0.3">
      <c r="B406" s="47">
        <v>20040403.5</v>
      </c>
      <c r="C406" s="47">
        <v>2453099</v>
      </c>
      <c r="D406" s="47">
        <v>2453098.997364</v>
      </c>
      <c r="E406" s="58">
        <f t="shared" si="6"/>
        <v>2004.26112811232</v>
      </c>
      <c r="F406" s="59">
        <v>1361.0069000000001</v>
      </c>
      <c r="G406" s="60">
        <v>1360.991</v>
      </c>
      <c r="H406" s="61">
        <v>239.2679</v>
      </c>
    </row>
    <row r="407" spans="2:8" x14ac:dyDescent="0.3">
      <c r="B407" s="47">
        <v>20040404.5</v>
      </c>
      <c r="C407" s="47">
        <v>2453100</v>
      </c>
      <c r="D407" s="47">
        <v>2453099.9866999998</v>
      </c>
      <c r="E407" s="58">
        <f t="shared" si="6"/>
        <v>2004.2638368259941</v>
      </c>
      <c r="F407" s="59">
        <v>1361.1181999999999</v>
      </c>
      <c r="G407" s="60">
        <v>1360.3326</v>
      </c>
      <c r="H407" s="61">
        <v>239.2679</v>
      </c>
    </row>
    <row r="408" spans="2:8" x14ac:dyDescent="0.3">
      <c r="B408" s="47">
        <v>20040405.5</v>
      </c>
      <c r="C408" s="47">
        <v>2453101</v>
      </c>
      <c r="D408" s="47">
        <v>2453101.006635</v>
      </c>
      <c r="E408" s="58">
        <f t="shared" si="6"/>
        <v>2004.2666293170005</v>
      </c>
      <c r="F408" s="59">
        <v>1361.1184000000001</v>
      </c>
      <c r="G408" s="60">
        <v>1359.5364</v>
      </c>
      <c r="H408" s="61">
        <v>239.2679</v>
      </c>
    </row>
    <row r="409" spans="2:8" x14ac:dyDescent="0.3">
      <c r="B409" s="47">
        <v>20040406.5</v>
      </c>
      <c r="C409" s="47">
        <v>2453102</v>
      </c>
      <c r="D409" s="47">
        <v>2453102.0912799998</v>
      </c>
      <c r="E409" s="58">
        <f t="shared" si="6"/>
        <v>2004.2695989782114</v>
      </c>
      <c r="F409" s="59">
        <v>1361.1321</v>
      </c>
      <c r="G409" s="60">
        <v>1358.7001</v>
      </c>
      <c r="H409" s="61">
        <v>239.2679</v>
      </c>
    </row>
    <row r="410" spans="2:8" x14ac:dyDescent="0.3">
      <c r="B410" s="47">
        <v>20040407.5</v>
      </c>
      <c r="C410" s="47">
        <v>2453103</v>
      </c>
      <c r="D410" s="47">
        <v>2453103.0065509998</v>
      </c>
      <c r="E410" s="58">
        <f t="shared" si="6"/>
        <v>2004.2721049085258</v>
      </c>
      <c r="F410" s="59">
        <v>1361.1058</v>
      </c>
      <c r="G410" s="60">
        <v>1357.9544000000001</v>
      </c>
      <c r="H410" s="61">
        <v>239.2679</v>
      </c>
    </row>
    <row r="411" spans="2:8" x14ac:dyDescent="0.3">
      <c r="B411" s="47">
        <v>20040408.5</v>
      </c>
      <c r="C411" s="47">
        <v>2453104</v>
      </c>
      <c r="D411" s="47">
        <v>2453104.034645</v>
      </c>
      <c r="E411" s="58">
        <f t="shared" si="6"/>
        <v>2004.2749197381463</v>
      </c>
      <c r="F411" s="59">
        <v>1361.0833</v>
      </c>
      <c r="G411" s="60">
        <v>1357.1217999999999</v>
      </c>
      <c r="H411" s="61">
        <v>239.2679</v>
      </c>
    </row>
    <row r="412" spans="2:8" x14ac:dyDescent="0.3">
      <c r="B412" s="47">
        <v>20040409.5</v>
      </c>
      <c r="C412" s="47">
        <v>2453105</v>
      </c>
      <c r="D412" s="47">
        <v>2453104.9578559999</v>
      </c>
      <c r="E412" s="58">
        <f t="shared" si="6"/>
        <v>2004.2774474074722</v>
      </c>
      <c r="F412" s="59">
        <v>1361.0723</v>
      </c>
      <c r="G412" s="60">
        <v>1356.3825999999999</v>
      </c>
      <c r="H412" s="61">
        <v>239.2679</v>
      </c>
    </row>
    <row r="413" spans="2:8" x14ac:dyDescent="0.3">
      <c r="B413" s="47">
        <v>20040410.5</v>
      </c>
      <c r="C413" s="47">
        <v>2453106</v>
      </c>
      <c r="D413" s="47">
        <v>2453105.9804600002</v>
      </c>
      <c r="E413" s="58">
        <f t="shared" si="6"/>
        <v>2004.280247205963</v>
      </c>
      <c r="F413" s="59">
        <v>1361.0544</v>
      </c>
      <c r="G413" s="60">
        <v>1355.5578</v>
      </c>
      <c r="H413" s="61">
        <v>239.2679</v>
      </c>
    </row>
    <row r="414" spans="2:8" x14ac:dyDescent="0.3">
      <c r="B414" s="47">
        <v>20040411.5</v>
      </c>
      <c r="C414" s="47">
        <v>2453107</v>
      </c>
      <c r="D414" s="47">
        <v>2453106.9921510001</v>
      </c>
      <c r="E414" s="58">
        <f t="shared" si="6"/>
        <v>2004.2830171256319</v>
      </c>
      <c r="F414" s="59">
        <v>1361.1373000000001</v>
      </c>
      <c r="G414" s="60">
        <v>1354.8429000000001</v>
      </c>
      <c r="H414" s="61">
        <v>239.2679</v>
      </c>
    </row>
    <row r="415" spans="2:8" x14ac:dyDescent="0.3">
      <c r="B415" s="47">
        <v>20040412.5</v>
      </c>
      <c r="C415" s="47">
        <v>2453108</v>
      </c>
      <c r="D415" s="47">
        <v>2453108.0044209999</v>
      </c>
      <c r="E415" s="58">
        <f t="shared" si="6"/>
        <v>2004.2857886305519</v>
      </c>
      <c r="F415" s="59">
        <v>1361.2614000000001</v>
      </c>
      <c r="G415" s="60">
        <v>1354.1708000000001</v>
      </c>
      <c r="H415" s="61">
        <v>239.2679</v>
      </c>
    </row>
    <row r="416" spans="2:8" x14ac:dyDescent="0.3">
      <c r="B416" s="47">
        <v>20040413.5</v>
      </c>
      <c r="C416" s="47">
        <v>2453109</v>
      </c>
      <c r="D416" s="47">
        <v>2453109.0662420001</v>
      </c>
      <c r="E416" s="58">
        <f t="shared" si="6"/>
        <v>2004.2886958016879</v>
      </c>
      <c r="F416" s="59">
        <v>1361.2546</v>
      </c>
      <c r="G416" s="60">
        <v>1353.3329000000001</v>
      </c>
      <c r="H416" s="61">
        <v>239.2679</v>
      </c>
    </row>
    <row r="417" spans="2:8" x14ac:dyDescent="0.3">
      <c r="B417" s="47">
        <v>20040414.5</v>
      </c>
      <c r="C417" s="47">
        <v>2453110</v>
      </c>
      <c r="D417" s="47">
        <v>2453110.0747540002</v>
      </c>
      <c r="E417" s="58">
        <f t="shared" si="6"/>
        <v>2004.2914570175399</v>
      </c>
      <c r="F417" s="59">
        <v>1361.1763000000001</v>
      </c>
      <c r="G417" s="60">
        <v>1352.4704999999999</v>
      </c>
      <c r="H417" s="61">
        <v>239.2679</v>
      </c>
    </row>
    <row r="418" spans="2:8" x14ac:dyDescent="0.3">
      <c r="B418" s="47">
        <v>20040415.5</v>
      </c>
      <c r="C418" s="47">
        <v>2453111</v>
      </c>
      <c r="D418" s="47">
        <v>2453110.9881569999</v>
      </c>
      <c r="E418" s="58">
        <f t="shared" si="6"/>
        <v>2004.2939578334363</v>
      </c>
      <c r="F418" s="59">
        <v>1361.1956</v>
      </c>
      <c r="G418" s="60">
        <v>1351.7837999999999</v>
      </c>
      <c r="H418" s="61">
        <v>239.2679</v>
      </c>
    </row>
    <row r="419" spans="2:8" x14ac:dyDescent="0.3">
      <c r="B419" s="47">
        <v>20040416.5</v>
      </c>
      <c r="C419" s="47">
        <v>2453112</v>
      </c>
      <c r="D419" s="47">
        <v>2453111.9999270001</v>
      </c>
      <c r="E419" s="58">
        <f t="shared" si="6"/>
        <v>2004.2967279694012</v>
      </c>
      <c r="F419" s="59">
        <v>1361.2402999999999</v>
      </c>
      <c r="G419" s="60">
        <v>1351.0522000000001</v>
      </c>
      <c r="H419" s="61">
        <v>239.2679</v>
      </c>
    </row>
    <row r="420" spans="2:8" x14ac:dyDescent="0.3">
      <c r="B420" s="47">
        <v>20040417.5</v>
      </c>
      <c r="C420" s="47">
        <v>2453113</v>
      </c>
      <c r="D420" s="47">
        <v>2453113.0100039998</v>
      </c>
      <c r="E420" s="58">
        <f t="shared" si="6"/>
        <v>2004.2994934700828</v>
      </c>
      <c r="F420" s="59">
        <v>1361.2967000000001</v>
      </c>
      <c r="G420" s="60">
        <v>1350.3404</v>
      </c>
      <c r="H420" s="61">
        <v>239.2679</v>
      </c>
    </row>
    <row r="421" spans="2:8" x14ac:dyDescent="0.3">
      <c r="B421" s="47">
        <v>20040418.5</v>
      </c>
      <c r="C421" s="47">
        <v>2453114</v>
      </c>
      <c r="D421" s="47">
        <v>2453114.0128649999</v>
      </c>
      <c r="E421" s="58">
        <f t="shared" si="6"/>
        <v>2004.3022392140001</v>
      </c>
      <c r="F421" s="59">
        <v>1361.2063000000001</v>
      </c>
      <c r="G421" s="60">
        <v>1349.4958999999999</v>
      </c>
      <c r="H421" s="61">
        <v>239.2679</v>
      </c>
    </row>
    <row r="422" spans="2:8" x14ac:dyDescent="0.3">
      <c r="B422" s="47">
        <v>20040419.5</v>
      </c>
      <c r="C422" s="47">
        <v>2453115</v>
      </c>
      <c r="D422" s="47">
        <v>2453114.9963019998</v>
      </c>
      <c r="E422" s="58">
        <f t="shared" si="6"/>
        <v>2004.3049317767391</v>
      </c>
      <c r="F422" s="59">
        <v>1361.0464999999999</v>
      </c>
      <c r="G422" s="60">
        <v>1348.6048000000001</v>
      </c>
      <c r="H422" s="61">
        <v>239.2679</v>
      </c>
    </row>
    <row r="423" spans="2:8" x14ac:dyDescent="0.3">
      <c r="B423" s="47">
        <v>20040420.5</v>
      </c>
      <c r="C423" s="47">
        <v>2453116</v>
      </c>
      <c r="D423" s="47">
        <v>2453116.0527639999</v>
      </c>
      <c r="E423" s="58">
        <f t="shared" si="6"/>
        <v>2004.3078242754118</v>
      </c>
      <c r="F423" s="59">
        <v>1360.9427000000001</v>
      </c>
      <c r="G423" s="60">
        <v>1347.7235000000001</v>
      </c>
      <c r="H423" s="61">
        <v>239.2679</v>
      </c>
    </row>
    <row r="424" spans="2:8" x14ac:dyDescent="0.3">
      <c r="B424" s="47">
        <v>20040421.5</v>
      </c>
      <c r="C424" s="47">
        <v>2453117</v>
      </c>
      <c r="D424" s="47">
        <v>2453116.9832720002</v>
      </c>
      <c r="E424" s="58">
        <f t="shared" si="6"/>
        <v>2004.3103719232731</v>
      </c>
      <c r="F424" s="59">
        <v>1361.0077000000001</v>
      </c>
      <c r="G424" s="60">
        <v>1347.1097</v>
      </c>
      <c r="H424" s="61">
        <v>239.2679</v>
      </c>
    </row>
    <row r="425" spans="2:8" x14ac:dyDescent="0.3">
      <c r="B425" s="47">
        <v>20040422.5</v>
      </c>
      <c r="C425" s="47">
        <v>2453118</v>
      </c>
      <c r="D425" s="47">
        <v>2453118.0096860002</v>
      </c>
      <c r="E425" s="58">
        <f t="shared" si="6"/>
        <v>2004.3131821532033</v>
      </c>
      <c r="F425" s="59">
        <v>1361.0704000000001</v>
      </c>
      <c r="G425" s="60">
        <v>1346.4313999999999</v>
      </c>
      <c r="H425" s="61">
        <v>239.2679</v>
      </c>
    </row>
    <row r="426" spans="2:8" x14ac:dyDescent="0.3">
      <c r="B426" s="47">
        <v>20040423.5</v>
      </c>
      <c r="C426" s="47">
        <v>2453119</v>
      </c>
      <c r="D426" s="47">
        <v>2453119.009329</v>
      </c>
      <c r="E426" s="58">
        <f t="shared" si="6"/>
        <v>2004.3159190865235</v>
      </c>
      <c r="F426" s="59">
        <v>1361.0369000000001</v>
      </c>
      <c r="G426" s="60">
        <v>1345.6851999999999</v>
      </c>
      <c r="H426" s="61">
        <v>239.2679</v>
      </c>
    </row>
    <row r="427" spans="2:8" x14ac:dyDescent="0.3">
      <c r="B427" s="47">
        <v>20040424.5</v>
      </c>
      <c r="C427" s="47">
        <v>2453120</v>
      </c>
      <c r="D427" s="47">
        <v>2453119.986579</v>
      </c>
      <c r="E427" s="58">
        <f t="shared" si="6"/>
        <v>2004.3185947098091</v>
      </c>
      <c r="F427" s="59">
        <v>1361.0123000000001</v>
      </c>
      <c r="G427" s="60">
        <v>1344.9712</v>
      </c>
      <c r="H427" s="61">
        <v>239.2679</v>
      </c>
    </row>
    <row r="428" spans="2:8" x14ac:dyDescent="0.3">
      <c r="B428" s="47">
        <v>20040425.5</v>
      </c>
      <c r="C428" s="47">
        <v>2453121</v>
      </c>
      <c r="D428" s="47">
        <v>2453120.9781530001</v>
      </c>
      <c r="E428" s="58">
        <f t="shared" si="6"/>
        <v>2004.3213095509282</v>
      </c>
      <c r="F428" s="59">
        <v>1360.9874</v>
      </c>
      <c r="G428" s="60">
        <v>1344.2538</v>
      </c>
      <c r="H428" s="61">
        <v>239.2679</v>
      </c>
    </row>
    <row r="429" spans="2:8" x14ac:dyDescent="0.3">
      <c r="B429" s="47">
        <v>20040426.5</v>
      </c>
      <c r="C429" s="47">
        <v>2453122</v>
      </c>
      <c r="D429" s="47">
        <v>2453121.9945660001</v>
      </c>
      <c r="E429" s="58">
        <f t="shared" si="6"/>
        <v>2004.3240923990124</v>
      </c>
      <c r="F429" s="59">
        <v>1361.0051000000001</v>
      </c>
      <c r="G429" s="60">
        <v>1343.5684000000001</v>
      </c>
      <c r="H429" s="61">
        <v>239.2679</v>
      </c>
    </row>
    <row r="430" spans="2:8" x14ac:dyDescent="0.3">
      <c r="B430" s="47">
        <v>20040427.5</v>
      </c>
      <c r="C430" s="47">
        <v>2453123</v>
      </c>
      <c r="D430" s="47">
        <v>2453123.0713439998</v>
      </c>
      <c r="E430" s="58">
        <f t="shared" si="6"/>
        <v>2004.3270405210787</v>
      </c>
      <c r="F430" s="59">
        <v>1361.0155</v>
      </c>
      <c r="G430" s="60">
        <v>1342.8413</v>
      </c>
      <c r="H430" s="61">
        <v>239.2679</v>
      </c>
    </row>
    <row r="431" spans="2:8" x14ac:dyDescent="0.3">
      <c r="B431" s="47">
        <v>20040428.5</v>
      </c>
      <c r="C431" s="47">
        <v>2453124</v>
      </c>
      <c r="D431" s="47">
        <v>2453124.0686920001</v>
      </c>
      <c r="E431" s="58">
        <f t="shared" si="6"/>
        <v>2004.3297711708956</v>
      </c>
      <c r="F431" s="59">
        <v>1361.0505000000001</v>
      </c>
      <c r="G431" s="60">
        <v>1342.1993</v>
      </c>
      <c r="H431" s="61">
        <v>239.2679</v>
      </c>
    </row>
    <row r="432" spans="2:8" x14ac:dyDescent="0.3">
      <c r="B432" s="47">
        <v>20040429.5</v>
      </c>
      <c r="C432" s="47">
        <v>2453125</v>
      </c>
      <c r="D432" s="47">
        <v>2453125.0067739999</v>
      </c>
      <c r="E432" s="58">
        <f t="shared" si="6"/>
        <v>2004.3323395556918</v>
      </c>
      <c r="F432" s="59">
        <v>1361.0713000000001</v>
      </c>
      <c r="G432" s="60">
        <v>1341.5886</v>
      </c>
      <c r="H432" s="61">
        <v>239.2679</v>
      </c>
    </row>
    <row r="433" spans="2:8" x14ac:dyDescent="0.3">
      <c r="B433" s="47">
        <v>20040430.5</v>
      </c>
      <c r="C433" s="47">
        <v>2453126</v>
      </c>
      <c r="D433" s="47">
        <v>2453125.8618700001</v>
      </c>
      <c r="E433" s="58">
        <f t="shared" si="6"/>
        <v>2004.3346807322278</v>
      </c>
      <c r="F433" s="59">
        <v>1361.0938000000001</v>
      </c>
      <c r="G433" s="60">
        <v>1341.0392999999999</v>
      </c>
      <c r="H433" s="61">
        <v>239.2679</v>
      </c>
    </row>
    <row r="434" spans="2:8" x14ac:dyDescent="0.3">
      <c r="B434" s="47">
        <v>20040501.5</v>
      </c>
      <c r="C434" s="47">
        <v>2453127</v>
      </c>
      <c r="D434" s="47">
        <v>2453126.972972</v>
      </c>
      <c r="E434" s="58">
        <f t="shared" si="6"/>
        <v>2004.3377228303425</v>
      </c>
      <c r="F434" s="59">
        <v>1361.0625</v>
      </c>
      <c r="G434" s="60">
        <v>1340.2706000000001</v>
      </c>
      <c r="H434" s="61">
        <v>241.3749</v>
      </c>
    </row>
    <row r="435" spans="2:8" x14ac:dyDescent="0.3">
      <c r="B435" s="47">
        <v>20040502.5</v>
      </c>
      <c r="C435" s="47">
        <v>2453128</v>
      </c>
      <c r="D435" s="47">
        <v>2453127.9807549999</v>
      </c>
      <c r="E435" s="58">
        <f t="shared" si="6"/>
        <v>2004.3404820502574</v>
      </c>
      <c r="F435" s="59">
        <v>1361.0078000000001</v>
      </c>
      <c r="G435" s="60">
        <v>1339.5518999999999</v>
      </c>
      <c r="H435" s="61">
        <v>241.3749</v>
      </c>
    </row>
    <row r="436" spans="2:8" x14ac:dyDescent="0.3">
      <c r="B436" s="47">
        <v>20040503.5</v>
      </c>
      <c r="C436" s="47">
        <v>2453129</v>
      </c>
      <c r="D436" s="47">
        <v>2453129.0219689999</v>
      </c>
      <c r="E436" s="58">
        <f t="shared" si="6"/>
        <v>2004.3433328012661</v>
      </c>
      <c r="F436" s="59">
        <v>1361.1041</v>
      </c>
      <c r="G436" s="60">
        <v>1338.9634000000001</v>
      </c>
      <c r="H436" s="61">
        <v>241.3749</v>
      </c>
    </row>
    <row r="437" spans="2:8" x14ac:dyDescent="0.3">
      <c r="B437" s="47">
        <v>20040504.5</v>
      </c>
      <c r="C437" s="47">
        <v>2453130</v>
      </c>
      <c r="D437" s="47">
        <v>2453130.0791170001</v>
      </c>
      <c r="E437" s="58">
        <f t="shared" si="6"/>
        <v>2004.3462271781455</v>
      </c>
      <c r="F437" s="59">
        <v>1361.1125</v>
      </c>
      <c r="G437" s="60">
        <v>1338.2814000000001</v>
      </c>
      <c r="H437" s="61">
        <v>241.3749</v>
      </c>
    </row>
    <row r="438" spans="2:8" x14ac:dyDescent="0.3">
      <c r="B438" s="47">
        <v>20040505.5</v>
      </c>
      <c r="C438" s="47">
        <v>2453131</v>
      </c>
      <c r="D438" s="47">
        <v>2453130.996086</v>
      </c>
      <c r="E438" s="58">
        <f t="shared" si="6"/>
        <v>2004.348737757432</v>
      </c>
      <c r="F438" s="59">
        <v>1361.0246999999999</v>
      </c>
      <c r="G438" s="60">
        <v>1337.5992000000001</v>
      </c>
      <c r="H438" s="61">
        <v>241.3749</v>
      </c>
    </row>
    <row r="439" spans="2:8" x14ac:dyDescent="0.3">
      <c r="B439" s="47">
        <v>20040506.5</v>
      </c>
      <c r="C439" s="47">
        <v>2453132</v>
      </c>
      <c r="D439" s="47">
        <v>2453131.9927229998</v>
      </c>
      <c r="E439" s="58">
        <f t="shared" si="6"/>
        <v>2004.3514664605927</v>
      </c>
      <c r="F439" s="59">
        <v>1361.0071</v>
      </c>
      <c r="G439" s="60">
        <v>1336.9372000000001</v>
      </c>
      <c r="H439" s="61">
        <v>241.3749</v>
      </c>
    </row>
    <row r="440" spans="2:8" x14ac:dyDescent="0.3">
      <c r="B440" s="47">
        <v>20040507.5</v>
      </c>
      <c r="C440" s="47">
        <v>2453133</v>
      </c>
      <c r="D440" s="47">
        <v>2453132.956948</v>
      </c>
      <c r="E440" s="58">
        <f t="shared" si="6"/>
        <v>2004.354106422591</v>
      </c>
      <c r="F440" s="59">
        <v>1361.0562</v>
      </c>
      <c r="G440" s="60">
        <v>1336.3651</v>
      </c>
      <c r="H440" s="61">
        <v>241.3749</v>
      </c>
    </row>
    <row r="441" spans="2:8" x14ac:dyDescent="0.3">
      <c r="B441" s="47">
        <v>20040508.5</v>
      </c>
      <c r="C441" s="47">
        <v>2453134</v>
      </c>
      <c r="D441" s="47">
        <v>2453134.0904319999</v>
      </c>
      <c r="E441" s="58">
        <f t="shared" si="6"/>
        <v>2004.3572098006252</v>
      </c>
      <c r="F441" s="59">
        <v>1361.0990999999999</v>
      </c>
      <c r="G441" s="60">
        <v>1335.6831999999999</v>
      </c>
      <c r="H441" s="61">
        <v>241.3749</v>
      </c>
    </row>
    <row r="442" spans="2:8" x14ac:dyDescent="0.3">
      <c r="B442" s="47">
        <v>20040509.5</v>
      </c>
      <c r="C442" s="47">
        <v>2453135</v>
      </c>
      <c r="D442" s="47">
        <v>2453135.0100580002</v>
      </c>
      <c r="E442" s="58">
        <f t="shared" si="6"/>
        <v>2004.3597276545424</v>
      </c>
      <c r="F442" s="59">
        <v>1361.1401000000001</v>
      </c>
      <c r="G442" s="60">
        <v>1335.1411000000001</v>
      </c>
      <c r="H442" s="61">
        <v>241.3749</v>
      </c>
    </row>
    <row r="443" spans="2:8" x14ac:dyDescent="0.3">
      <c r="B443" s="47">
        <v>20040510.5</v>
      </c>
      <c r="C443" s="47">
        <v>2453136</v>
      </c>
      <c r="D443" s="47">
        <v>2453135.9949869998</v>
      </c>
      <c r="E443" s="58">
        <f t="shared" si="6"/>
        <v>2004.3624243022432</v>
      </c>
      <c r="F443" s="59">
        <v>1361.1252999999999</v>
      </c>
      <c r="G443" s="60">
        <v>1334.5088000000001</v>
      </c>
      <c r="H443" s="61">
        <v>241.3749</v>
      </c>
    </row>
    <row r="444" spans="2:8" x14ac:dyDescent="0.3">
      <c r="B444" s="47">
        <v>20040511.5</v>
      </c>
      <c r="C444" s="47">
        <v>2453137</v>
      </c>
      <c r="D444" s="47">
        <v>2453137.0407019998</v>
      </c>
      <c r="E444" s="58">
        <f t="shared" si="6"/>
        <v>2004.3652873765886</v>
      </c>
      <c r="F444" s="59">
        <v>1361.0479</v>
      </c>
      <c r="G444" s="60">
        <v>1333.7847999999999</v>
      </c>
      <c r="H444" s="61">
        <v>241.3749</v>
      </c>
    </row>
    <row r="445" spans="2:8" x14ac:dyDescent="0.3">
      <c r="B445" s="47">
        <v>20040512.5</v>
      </c>
      <c r="C445" s="47">
        <v>2453138</v>
      </c>
      <c r="D445" s="47">
        <v>2453138.0957439998</v>
      </c>
      <c r="E445" s="58">
        <f t="shared" si="6"/>
        <v>2004.3681759874271</v>
      </c>
      <c r="F445" s="59">
        <v>1360.9535000000001</v>
      </c>
      <c r="G445" s="60">
        <v>1333.048</v>
      </c>
      <c r="H445" s="61">
        <v>241.3749</v>
      </c>
    </row>
    <row r="446" spans="2:8" x14ac:dyDescent="0.3">
      <c r="B446" s="47">
        <v>20040513.5</v>
      </c>
      <c r="C446" s="47">
        <v>2453139</v>
      </c>
      <c r="D446" s="47">
        <v>2453138.9289509999</v>
      </c>
      <c r="E446" s="58">
        <f t="shared" si="6"/>
        <v>2004.3704572338338</v>
      </c>
      <c r="F446" s="59">
        <v>1360.8124</v>
      </c>
      <c r="G446" s="60">
        <v>1332.4083000000001</v>
      </c>
      <c r="H446" s="61">
        <v>241.3749</v>
      </c>
    </row>
    <row r="447" spans="2:8" x14ac:dyDescent="0.3">
      <c r="B447" s="47">
        <v>20040514.5</v>
      </c>
      <c r="C447" s="47">
        <v>2453140</v>
      </c>
      <c r="D447" s="47">
        <v>2453140.0629489999</v>
      </c>
      <c r="E447" s="58">
        <f t="shared" si="6"/>
        <v>2004.3735620191546</v>
      </c>
      <c r="F447" s="59">
        <v>1360.6322</v>
      </c>
      <c r="G447" s="60">
        <v>1331.5608</v>
      </c>
      <c r="H447" s="61">
        <v>241.3749</v>
      </c>
    </row>
    <row r="448" spans="2:8" x14ac:dyDescent="0.3">
      <c r="B448" s="47">
        <v>20040515.5</v>
      </c>
      <c r="C448" s="47">
        <v>2453141</v>
      </c>
      <c r="D448" s="47">
        <v>2453140.9983709999</v>
      </c>
      <c r="E448" s="58">
        <f t="shared" si="6"/>
        <v>2004.3761231211083</v>
      </c>
      <c r="F448" s="59">
        <v>1360.4753000000001</v>
      </c>
      <c r="G448" s="60">
        <v>1330.8647000000001</v>
      </c>
      <c r="H448" s="61">
        <v>241.3749</v>
      </c>
    </row>
    <row r="449" spans="2:8" x14ac:dyDescent="0.3">
      <c r="B449" s="47">
        <v>20040516.5</v>
      </c>
      <c r="C449" s="47">
        <v>2453142</v>
      </c>
      <c r="D449" s="47">
        <v>2453141.9920729999</v>
      </c>
      <c r="E449" s="58">
        <f t="shared" si="6"/>
        <v>2004.3788437885014</v>
      </c>
      <c r="F449" s="59">
        <v>1360.4794999999999</v>
      </c>
      <c r="G449" s="60">
        <v>1330.3032000000001</v>
      </c>
      <c r="H449" s="61">
        <v>241.3749</v>
      </c>
    </row>
    <row r="450" spans="2:8" x14ac:dyDescent="0.3">
      <c r="B450" s="47">
        <v>20040517.5</v>
      </c>
      <c r="C450" s="47">
        <v>2453143</v>
      </c>
      <c r="D450" s="47">
        <v>2453142.9875420001</v>
      </c>
      <c r="E450" s="58">
        <f t="shared" si="6"/>
        <v>2004.3815692937842</v>
      </c>
      <c r="F450" s="59">
        <v>1360.6901</v>
      </c>
      <c r="G450" s="60">
        <v>1329.9544000000001</v>
      </c>
      <c r="H450" s="61">
        <v>241.3749</v>
      </c>
    </row>
    <row r="451" spans="2:8" x14ac:dyDescent="0.3">
      <c r="B451" s="47">
        <v>20040518.5</v>
      </c>
      <c r="C451" s="47">
        <v>2453144</v>
      </c>
      <c r="D451" s="47">
        <v>2453144.0678039999</v>
      </c>
      <c r="E451" s="58">
        <f t="shared" ref="E451:E514" si="7">D451/365.242-$E$1</f>
        <v>2004.384526954731</v>
      </c>
      <c r="F451" s="59">
        <v>1360.9329</v>
      </c>
      <c r="G451" s="60">
        <v>1329.6034</v>
      </c>
      <c r="H451" s="61">
        <v>241.3749</v>
      </c>
    </row>
    <row r="452" spans="2:8" x14ac:dyDescent="0.3">
      <c r="B452" s="47">
        <v>20040519.5</v>
      </c>
      <c r="C452" s="47">
        <v>2453145</v>
      </c>
      <c r="D452" s="47">
        <v>2453145.0057330001</v>
      </c>
      <c r="E452" s="58">
        <f t="shared" si="7"/>
        <v>2004.3870949206284</v>
      </c>
      <c r="F452" s="59">
        <v>1361.0066999999999</v>
      </c>
      <c r="G452" s="60">
        <v>1329.1768</v>
      </c>
      <c r="H452" s="61">
        <v>241.3749</v>
      </c>
    </row>
    <row r="453" spans="2:8" x14ac:dyDescent="0.3">
      <c r="B453" s="47">
        <v>20040520.5</v>
      </c>
      <c r="C453" s="47">
        <v>2453146</v>
      </c>
      <c r="D453" s="47">
        <v>2453145.9998229998</v>
      </c>
      <c r="E453" s="58">
        <f t="shared" si="7"/>
        <v>2004.3898166503304</v>
      </c>
      <c r="F453" s="59">
        <v>1361.0532000000001</v>
      </c>
      <c r="G453" s="60">
        <v>1328.7057</v>
      </c>
      <c r="H453" s="61">
        <v>241.3749</v>
      </c>
    </row>
    <row r="454" spans="2:8" x14ac:dyDescent="0.3">
      <c r="B454" s="47">
        <v>20040521.5</v>
      </c>
      <c r="C454" s="47">
        <v>2453147</v>
      </c>
      <c r="D454" s="47">
        <v>2453147.0127110002</v>
      </c>
      <c r="E454" s="58">
        <f t="shared" si="7"/>
        <v>2004.3925898472799</v>
      </c>
      <c r="F454" s="59">
        <v>1361.0684000000001</v>
      </c>
      <c r="G454" s="60">
        <v>1328.2073</v>
      </c>
      <c r="H454" s="61">
        <v>241.3749</v>
      </c>
    </row>
    <row r="455" spans="2:8" x14ac:dyDescent="0.3">
      <c r="B455" s="47">
        <v>20040522.5</v>
      </c>
      <c r="C455" s="47">
        <v>2453148</v>
      </c>
      <c r="D455" s="47">
        <v>2453147.9978570002</v>
      </c>
      <c r="E455" s="58">
        <f t="shared" si="7"/>
        <v>2004.3952870891089</v>
      </c>
      <c r="F455" s="59">
        <v>1360.9839999999999</v>
      </c>
      <c r="G455" s="60">
        <v>1327.6382000000001</v>
      </c>
      <c r="H455" s="61">
        <v>241.3749</v>
      </c>
    </row>
    <row r="456" spans="2:8" x14ac:dyDescent="0.3">
      <c r="B456" s="47">
        <v>20040523.5</v>
      </c>
      <c r="C456" s="47">
        <v>2453149</v>
      </c>
      <c r="D456" s="47">
        <v>2453149.0008339998</v>
      </c>
      <c r="E456" s="58">
        <f t="shared" si="7"/>
        <v>2004.3980331506227</v>
      </c>
      <c r="F456" s="59">
        <v>1360.8506</v>
      </c>
      <c r="G456" s="60">
        <v>1327.0250000000001</v>
      </c>
      <c r="H456" s="61">
        <v>241.3749</v>
      </c>
    </row>
    <row r="457" spans="2:8" x14ac:dyDescent="0.3">
      <c r="B457" s="47">
        <v>20040524.5</v>
      </c>
      <c r="C457" s="47">
        <v>2453150</v>
      </c>
      <c r="D457" s="47">
        <v>2453150.0127539998</v>
      </c>
      <c r="E457" s="58">
        <f t="shared" si="7"/>
        <v>2004.4008036972746</v>
      </c>
      <c r="F457" s="59">
        <v>1360.7149999999999</v>
      </c>
      <c r="G457" s="60">
        <v>1326.4177999999999</v>
      </c>
      <c r="H457" s="61">
        <v>241.3749</v>
      </c>
    </row>
    <row r="458" spans="2:8" x14ac:dyDescent="0.3">
      <c r="B458" s="47">
        <v>20040525.5</v>
      </c>
      <c r="C458" s="47">
        <v>2453151</v>
      </c>
      <c r="D458" s="47">
        <v>2453151.0778000001</v>
      </c>
      <c r="E458" s="58">
        <f t="shared" si="7"/>
        <v>2004.4037196981726</v>
      </c>
      <c r="F458" s="59">
        <v>1360.7367999999999</v>
      </c>
      <c r="G458" s="60">
        <v>1325.9521</v>
      </c>
      <c r="H458" s="61">
        <v>241.3749</v>
      </c>
    </row>
    <row r="459" spans="2:8" x14ac:dyDescent="0.3">
      <c r="B459" s="47">
        <v>20040526.5</v>
      </c>
      <c r="C459" s="47">
        <v>2453152</v>
      </c>
      <c r="D459" s="47">
        <v>2453152.0512219998</v>
      </c>
      <c r="E459" s="58">
        <f t="shared" si="7"/>
        <v>2004.406384840735</v>
      </c>
      <c r="F459" s="59">
        <v>1360.8031000000001</v>
      </c>
      <c r="G459" s="60">
        <v>1325.5831000000001</v>
      </c>
      <c r="H459" s="61">
        <v>241.3749</v>
      </c>
    </row>
    <row r="460" spans="2:8" x14ac:dyDescent="0.3">
      <c r="B460" s="47">
        <v>20040527.5</v>
      </c>
      <c r="C460" s="47">
        <v>2453153</v>
      </c>
      <c r="D460" s="47">
        <v>2453152.9768520002</v>
      </c>
      <c r="E460" s="58">
        <f t="shared" si="7"/>
        <v>2004.4089191330686</v>
      </c>
      <c r="F460" s="59">
        <v>1360.8279</v>
      </c>
      <c r="G460" s="60">
        <v>1325.2044000000001</v>
      </c>
      <c r="H460" s="61">
        <v>241.3749</v>
      </c>
    </row>
    <row r="461" spans="2:8" x14ac:dyDescent="0.3">
      <c r="B461" s="47">
        <v>20040528.5</v>
      </c>
      <c r="C461" s="47">
        <v>2453154</v>
      </c>
      <c r="D461" s="47">
        <v>2453153.9972239998</v>
      </c>
      <c r="E461" s="58">
        <f t="shared" si="7"/>
        <v>2004.4117128205407</v>
      </c>
      <c r="F461" s="59">
        <v>1360.9102</v>
      </c>
      <c r="G461" s="60">
        <v>1324.8506</v>
      </c>
      <c r="H461" s="61">
        <v>241.3749</v>
      </c>
    </row>
    <row r="462" spans="2:8" x14ac:dyDescent="0.3">
      <c r="B462" s="47">
        <v>20040529.5</v>
      </c>
      <c r="C462" s="47">
        <v>2453155</v>
      </c>
      <c r="D462" s="47">
        <v>2453155.0179809998</v>
      </c>
      <c r="E462" s="58">
        <f t="shared" si="7"/>
        <v>2004.4145075621091</v>
      </c>
      <c r="F462" s="59">
        <v>1361.0614</v>
      </c>
      <c r="G462" s="60">
        <v>1324.5737999999999</v>
      </c>
      <c r="H462" s="61">
        <v>241.3749</v>
      </c>
    </row>
    <row r="463" spans="2:8" x14ac:dyDescent="0.3">
      <c r="B463" s="47">
        <v>20040530.5</v>
      </c>
      <c r="C463" s="47">
        <v>2453156</v>
      </c>
      <c r="D463" s="47">
        <v>2453156.010299</v>
      </c>
      <c r="E463" s="58">
        <f t="shared" si="7"/>
        <v>2004.4172244402343</v>
      </c>
      <c r="F463" s="59">
        <v>1361.1874</v>
      </c>
      <c r="G463" s="60">
        <v>1324.2929999999999</v>
      </c>
      <c r="H463" s="61">
        <v>241.3749</v>
      </c>
    </row>
    <row r="464" spans="2:8" x14ac:dyDescent="0.3">
      <c r="B464" s="47">
        <v>20040531.5</v>
      </c>
      <c r="C464" s="47">
        <v>2453157</v>
      </c>
      <c r="D464" s="47">
        <v>2453157.0098970002</v>
      </c>
      <c r="E464" s="58">
        <f t="shared" si="7"/>
        <v>2004.4199612503498</v>
      </c>
      <c r="F464" s="59">
        <v>1361.1570999999999</v>
      </c>
      <c r="G464" s="60">
        <v>1323.8652999999999</v>
      </c>
      <c r="H464" s="61">
        <v>241.3749</v>
      </c>
    </row>
    <row r="465" spans="2:8" x14ac:dyDescent="0.3">
      <c r="B465" s="47">
        <v>20040601.5</v>
      </c>
      <c r="C465" s="47">
        <v>2453158</v>
      </c>
      <c r="D465" s="47">
        <v>2453158.0476859999</v>
      </c>
      <c r="E465" s="58">
        <f t="shared" si="7"/>
        <v>2004.4228026240135</v>
      </c>
      <c r="F465" s="59">
        <v>1361.0299</v>
      </c>
      <c r="G465" s="60">
        <v>1323.3362</v>
      </c>
      <c r="H465" s="61">
        <v>244.56960000000001</v>
      </c>
    </row>
    <row r="466" spans="2:8" x14ac:dyDescent="0.3">
      <c r="B466" s="47">
        <v>20040602.5</v>
      </c>
      <c r="C466" s="47">
        <v>2453159</v>
      </c>
      <c r="D466" s="47">
        <v>2453158.9943499998</v>
      </c>
      <c r="E466" s="58">
        <f t="shared" si="7"/>
        <v>2004.4253945055607</v>
      </c>
      <c r="F466" s="59">
        <v>1361.001</v>
      </c>
      <c r="G466" s="60">
        <v>1322.9449999999999</v>
      </c>
      <c r="H466" s="61">
        <v>244.56960000000001</v>
      </c>
    </row>
    <row r="467" spans="2:8" x14ac:dyDescent="0.3">
      <c r="B467" s="47">
        <v>20040603.5</v>
      </c>
      <c r="C467" s="47">
        <v>2453160</v>
      </c>
      <c r="D467" s="47">
        <v>2453160.0038149999</v>
      </c>
      <c r="E467" s="58">
        <f t="shared" si="7"/>
        <v>2004.4281583306411</v>
      </c>
      <c r="F467" s="59">
        <v>1361.0052000000001</v>
      </c>
      <c r="G467" s="60">
        <v>1322.5687</v>
      </c>
      <c r="H467" s="61">
        <v>244.56960000000001</v>
      </c>
    </row>
    <row r="468" spans="2:8" x14ac:dyDescent="0.3">
      <c r="B468" s="47">
        <v>20040604.5</v>
      </c>
      <c r="C468" s="47">
        <v>2453161</v>
      </c>
      <c r="D468" s="47">
        <v>2453161.0084279999</v>
      </c>
      <c r="E468" s="58">
        <f t="shared" si="7"/>
        <v>2004.4309088713781</v>
      </c>
      <c r="F468" s="59">
        <v>1361.0581999999999</v>
      </c>
      <c r="G468" s="60">
        <v>1322.2485999999999</v>
      </c>
      <c r="H468" s="61">
        <v>244.56960000000001</v>
      </c>
    </row>
    <row r="469" spans="2:8" x14ac:dyDescent="0.3">
      <c r="B469" s="47">
        <v>20040605.5</v>
      </c>
      <c r="C469" s="47">
        <v>2453162</v>
      </c>
      <c r="D469" s="47">
        <v>2453162.0229679998</v>
      </c>
      <c r="E469" s="58">
        <f t="shared" si="7"/>
        <v>2004.4336865913556</v>
      </c>
      <c r="F469" s="59">
        <v>1361.1130000000001</v>
      </c>
      <c r="G469" s="60">
        <v>1321.9337</v>
      </c>
      <c r="H469" s="61">
        <v>244.56960000000001</v>
      </c>
    </row>
    <row r="470" spans="2:8" x14ac:dyDescent="0.3">
      <c r="B470" s="47">
        <v>20040606.5</v>
      </c>
      <c r="C470" s="47">
        <v>2453163</v>
      </c>
      <c r="D470" s="47">
        <v>2453162.9987889999</v>
      </c>
      <c r="E470" s="58">
        <f t="shared" si="7"/>
        <v>2004.4363583021668</v>
      </c>
      <c r="F470" s="59">
        <v>1361.1510000000001</v>
      </c>
      <c r="G470" s="60">
        <v>1321.6241</v>
      </c>
      <c r="H470" s="61">
        <v>244.56960000000001</v>
      </c>
    </row>
    <row r="471" spans="2:8" x14ac:dyDescent="0.3">
      <c r="B471" s="47">
        <v>20040607.5</v>
      </c>
      <c r="C471" s="47">
        <v>2453164</v>
      </c>
      <c r="D471" s="47">
        <v>2453163.9864150002</v>
      </c>
      <c r="E471" s="58">
        <f t="shared" si="7"/>
        <v>2004.439062334015</v>
      </c>
      <c r="F471" s="59">
        <v>1361.1312</v>
      </c>
      <c r="G471" s="60">
        <v>1321.2626</v>
      </c>
      <c r="H471" s="61">
        <v>244.56960000000001</v>
      </c>
    </row>
    <row r="472" spans="2:8" x14ac:dyDescent="0.3">
      <c r="B472" s="47">
        <v>20040608.5</v>
      </c>
      <c r="C472" s="47">
        <v>2453165</v>
      </c>
      <c r="D472" s="47">
        <v>2453164.993452</v>
      </c>
      <c r="E472" s="58">
        <f t="shared" si="7"/>
        <v>2004.4418195114476</v>
      </c>
      <c r="F472" s="59">
        <v>1360.8195000000001</v>
      </c>
      <c r="G472" s="60">
        <v>1320.6206999999999</v>
      </c>
      <c r="H472" s="61">
        <v>244.56960000000001</v>
      </c>
    </row>
    <row r="473" spans="2:8" x14ac:dyDescent="0.3">
      <c r="B473" s="47">
        <v>20040609.5</v>
      </c>
      <c r="C473" s="47">
        <v>2453166</v>
      </c>
      <c r="D473" s="47">
        <v>2453166.079291</v>
      </c>
      <c r="E473" s="58">
        <f t="shared" si="7"/>
        <v>2004.4447924417236</v>
      </c>
      <c r="F473" s="59">
        <v>1361.0445</v>
      </c>
      <c r="G473" s="60">
        <v>1320.4848</v>
      </c>
      <c r="H473" s="61">
        <v>244.56960000000001</v>
      </c>
    </row>
    <row r="474" spans="2:8" x14ac:dyDescent="0.3">
      <c r="B474" s="47">
        <v>20040610.5</v>
      </c>
      <c r="C474" s="47">
        <v>2453167</v>
      </c>
      <c r="D474" s="47">
        <v>2453166.5499240002</v>
      </c>
      <c r="E474" s="58">
        <f t="shared" si="7"/>
        <v>2004.4460809928769</v>
      </c>
      <c r="F474" s="59">
        <v>1361.0564999999999</v>
      </c>
      <c r="G474" s="60">
        <v>1320.3466000000001</v>
      </c>
      <c r="H474" s="61">
        <v>244.56960000000001</v>
      </c>
    </row>
    <row r="475" spans="2:8" x14ac:dyDescent="0.3">
      <c r="B475" s="47">
        <v>20040611.5</v>
      </c>
      <c r="C475" s="47">
        <v>2453168</v>
      </c>
      <c r="D475" s="47">
        <v>2453168.075439</v>
      </c>
      <c r="E475" s="58">
        <f t="shared" si="7"/>
        <v>2004.4502577168014</v>
      </c>
      <c r="F475" s="59">
        <v>1360.9215999999999</v>
      </c>
      <c r="G475" s="60">
        <v>1319.7502999999999</v>
      </c>
      <c r="H475" s="61">
        <v>244.56960000000001</v>
      </c>
    </row>
    <row r="476" spans="2:8" x14ac:dyDescent="0.3">
      <c r="B476" s="47">
        <v>20040612.5</v>
      </c>
      <c r="C476" s="47">
        <v>2453169</v>
      </c>
      <c r="D476" s="47">
        <v>2453168.9871880002</v>
      </c>
      <c r="E476" s="58">
        <f t="shared" si="7"/>
        <v>2004.4527540041954</v>
      </c>
      <c r="F476" s="59">
        <v>1360.9015999999999</v>
      </c>
      <c r="G476" s="60">
        <v>1319.4668999999999</v>
      </c>
      <c r="H476" s="61">
        <v>244.56960000000001</v>
      </c>
    </row>
    <row r="477" spans="2:8" x14ac:dyDescent="0.3">
      <c r="B477" s="47">
        <v>20040613.5</v>
      </c>
      <c r="C477" s="47">
        <v>2453170</v>
      </c>
      <c r="D477" s="47">
        <v>2453169.9963659998</v>
      </c>
      <c r="E477" s="58">
        <f t="shared" si="7"/>
        <v>2004.4555170434942</v>
      </c>
      <c r="F477" s="59">
        <v>1360.9268</v>
      </c>
      <c r="G477" s="60">
        <v>1319.2121</v>
      </c>
      <c r="H477" s="61">
        <v>244.56960000000001</v>
      </c>
    </row>
    <row r="478" spans="2:8" x14ac:dyDescent="0.3">
      <c r="B478" s="47">
        <v>20040614.5</v>
      </c>
      <c r="C478" s="47">
        <v>2453171</v>
      </c>
      <c r="D478" s="47">
        <v>2453171.0049000001</v>
      </c>
      <c r="E478" s="58">
        <f t="shared" si="7"/>
        <v>2004.4582783195801</v>
      </c>
      <c r="F478" s="59">
        <v>1360.9639999999999</v>
      </c>
      <c r="G478" s="60">
        <v>1318.9835</v>
      </c>
      <c r="H478" s="61">
        <v>244.56960000000001</v>
      </c>
    </row>
    <row r="479" spans="2:8" x14ac:dyDescent="0.3">
      <c r="B479" s="47">
        <v>20040615.5</v>
      </c>
      <c r="C479" s="47">
        <v>2453172</v>
      </c>
      <c r="D479" s="47">
        <v>2453172.076628</v>
      </c>
      <c r="E479" s="58">
        <f t="shared" si="7"/>
        <v>2004.4612126151978</v>
      </c>
      <c r="F479" s="59">
        <v>1360.9060999999999</v>
      </c>
      <c r="G479" s="60">
        <v>1318.6621</v>
      </c>
      <c r="H479" s="61">
        <v>244.56960000000001</v>
      </c>
    </row>
    <row r="480" spans="2:8" x14ac:dyDescent="0.3">
      <c r="B480" s="47">
        <v>20040616.5</v>
      </c>
      <c r="C480" s="47">
        <v>2453173</v>
      </c>
      <c r="D480" s="47">
        <v>2453172.9847300001</v>
      </c>
      <c r="E480" s="58">
        <f t="shared" si="7"/>
        <v>2004.4636989174305</v>
      </c>
      <c r="F480" s="59">
        <v>1360.7825</v>
      </c>
      <c r="G480" s="60">
        <v>1318.3314</v>
      </c>
      <c r="H480" s="61">
        <v>244.56960000000001</v>
      </c>
    </row>
    <row r="481" spans="2:8" x14ac:dyDescent="0.3">
      <c r="B481" s="47">
        <v>20040617.5</v>
      </c>
      <c r="C481" s="47">
        <v>2453174</v>
      </c>
      <c r="D481" s="47">
        <v>2453174.009666</v>
      </c>
      <c r="E481" s="58">
        <f t="shared" si="7"/>
        <v>2004.4665051007278</v>
      </c>
      <c r="F481" s="59">
        <v>1360.5641000000001</v>
      </c>
      <c r="G481" s="60">
        <v>1317.8961999999999</v>
      </c>
      <c r="H481" s="61">
        <v>244.56960000000001</v>
      </c>
    </row>
    <row r="482" spans="2:8" x14ac:dyDescent="0.3">
      <c r="B482" s="47">
        <v>20040618.5</v>
      </c>
      <c r="C482" s="47">
        <v>2453175</v>
      </c>
      <c r="D482" s="47">
        <v>2453175.0214260002</v>
      </c>
      <c r="E482" s="58">
        <f t="shared" si="7"/>
        <v>2004.4692752093142</v>
      </c>
      <c r="F482" s="59">
        <v>1360.2735</v>
      </c>
      <c r="G482" s="60">
        <v>1317.4097999999999</v>
      </c>
      <c r="H482" s="61">
        <v>244.56960000000001</v>
      </c>
    </row>
    <row r="483" spans="2:8" x14ac:dyDescent="0.3">
      <c r="B483" s="47">
        <v>20040619.5</v>
      </c>
      <c r="C483" s="47">
        <v>2453176</v>
      </c>
      <c r="D483" s="47">
        <v>2453176.0086420001</v>
      </c>
      <c r="E483" s="58">
        <f t="shared" si="7"/>
        <v>2004.4719781186177</v>
      </c>
      <c r="F483" s="59">
        <v>1360.0734</v>
      </c>
      <c r="G483" s="60">
        <v>1317.0314000000001</v>
      </c>
      <c r="H483" s="61">
        <v>244.56960000000001</v>
      </c>
    </row>
    <row r="484" spans="2:8" x14ac:dyDescent="0.3">
      <c r="B484" s="47">
        <v>20040620.5</v>
      </c>
      <c r="C484" s="47">
        <v>2453177</v>
      </c>
      <c r="D484" s="47">
        <v>2453177.1054699998</v>
      </c>
      <c r="E484" s="58">
        <f t="shared" si="7"/>
        <v>2004.4749811357942</v>
      </c>
      <c r="F484" s="59">
        <v>1359.9776999999999</v>
      </c>
      <c r="G484" s="60">
        <v>1316.7505000000001</v>
      </c>
      <c r="H484" s="61">
        <v>244.56960000000001</v>
      </c>
    </row>
    <row r="485" spans="2:8" x14ac:dyDescent="0.3">
      <c r="B485" s="47">
        <v>20040621.5</v>
      </c>
      <c r="C485" s="47">
        <v>2453178</v>
      </c>
      <c r="D485" s="47">
        <v>2453178.0121439998</v>
      </c>
      <c r="E485" s="58">
        <f t="shared" si="7"/>
        <v>2004.4774635282902</v>
      </c>
      <c r="F485" s="59">
        <v>1360.1584</v>
      </c>
      <c r="G485" s="60">
        <v>1316.7837</v>
      </c>
      <c r="H485" s="61">
        <v>244.56960000000001</v>
      </c>
    </row>
    <row r="486" spans="2:8" x14ac:dyDescent="0.3">
      <c r="B486" s="47">
        <v>20040622.5</v>
      </c>
      <c r="C486" s="47">
        <v>2453179</v>
      </c>
      <c r="D486" s="47">
        <v>2453179.0554749998</v>
      </c>
      <c r="E486" s="58">
        <f t="shared" si="7"/>
        <v>2004.4803200754568</v>
      </c>
      <c r="F486" s="59">
        <v>1360.4794999999999</v>
      </c>
      <c r="G486" s="60">
        <v>1316.9460999999999</v>
      </c>
      <c r="H486" s="61">
        <v>244.56960000000001</v>
      </c>
    </row>
    <row r="487" spans="2:8" x14ac:dyDescent="0.3">
      <c r="B487" s="47">
        <v>20040623.5</v>
      </c>
      <c r="C487" s="47">
        <v>2453180</v>
      </c>
      <c r="D487" s="47">
        <v>2453180.0357590001</v>
      </c>
      <c r="E487" s="58">
        <f t="shared" si="7"/>
        <v>2004.483004005564</v>
      </c>
      <c r="F487" s="59">
        <v>1360.8074999999999</v>
      </c>
      <c r="G487" s="60">
        <v>1317.1385</v>
      </c>
      <c r="H487" s="61">
        <v>244.56960000000001</v>
      </c>
    </row>
    <row r="488" spans="2:8" x14ac:dyDescent="0.3">
      <c r="B488" s="47">
        <v>20040624.5</v>
      </c>
      <c r="C488" s="47">
        <v>2453181</v>
      </c>
      <c r="D488" s="47">
        <v>2453180.9802959999</v>
      </c>
      <c r="E488" s="58">
        <f t="shared" si="7"/>
        <v>2004.4855900635739</v>
      </c>
      <c r="F488" s="59">
        <v>1361.1171999999999</v>
      </c>
      <c r="G488" s="60">
        <v>1317.3302000000001</v>
      </c>
      <c r="H488" s="61">
        <v>244.56960000000001</v>
      </c>
    </row>
    <row r="489" spans="2:8" x14ac:dyDescent="0.3">
      <c r="B489" s="47">
        <v>20040625.5</v>
      </c>
      <c r="C489" s="47">
        <v>2453182</v>
      </c>
      <c r="D489" s="47">
        <v>2453181.9907789999</v>
      </c>
      <c r="E489" s="58">
        <f t="shared" si="7"/>
        <v>2004.4883566758472</v>
      </c>
      <c r="F489" s="59">
        <v>1361.2855</v>
      </c>
      <c r="G489" s="60">
        <v>1317.3905</v>
      </c>
      <c r="H489" s="61">
        <v>244.56960000000001</v>
      </c>
    </row>
    <row r="490" spans="2:8" x14ac:dyDescent="0.3">
      <c r="B490" s="47">
        <v>20040626.5</v>
      </c>
      <c r="C490" s="47">
        <v>2453183</v>
      </c>
      <c r="D490" s="47">
        <v>2453183.038898</v>
      </c>
      <c r="E490" s="58">
        <f t="shared" si="7"/>
        <v>2004.4912263321303</v>
      </c>
      <c r="F490" s="59">
        <v>1361.2568000000001</v>
      </c>
      <c r="G490" s="60">
        <v>1317.2699</v>
      </c>
      <c r="H490" s="61">
        <v>244.56960000000001</v>
      </c>
    </row>
    <row r="491" spans="2:8" x14ac:dyDescent="0.3">
      <c r="B491" s="47">
        <v>20040627.5</v>
      </c>
      <c r="C491" s="47">
        <v>2453184</v>
      </c>
      <c r="D491" s="47">
        <v>2453183.9209810002</v>
      </c>
      <c r="E491" s="58">
        <f t="shared" si="7"/>
        <v>2004.4936413966634</v>
      </c>
      <c r="F491" s="59">
        <v>1361.1433</v>
      </c>
      <c r="G491" s="60">
        <v>1317.0921000000001</v>
      </c>
      <c r="H491" s="61">
        <v>244.56960000000001</v>
      </c>
    </row>
    <row r="492" spans="2:8" x14ac:dyDescent="0.3">
      <c r="B492" s="47">
        <v>20040628.5</v>
      </c>
      <c r="C492" s="47">
        <v>2453185</v>
      </c>
      <c r="D492" s="47">
        <v>2453184.9916409999</v>
      </c>
      <c r="E492" s="58">
        <f t="shared" si="7"/>
        <v>2004.496572768192</v>
      </c>
      <c r="F492" s="59">
        <v>1361.0469000000001</v>
      </c>
      <c r="G492" s="60">
        <v>1316.9275</v>
      </c>
      <c r="H492" s="61">
        <v>244.56960000000001</v>
      </c>
    </row>
    <row r="493" spans="2:8" x14ac:dyDescent="0.3">
      <c r="B493" s="47">
        <v>20040629.5</v>
      </c>
      <c r="C493" s="47">
        <v>2453186</v>
      </c>
      <c r="D493" s="47">
        <v>2453186.0348609998</v>
      </c>
      <c r="E493" s="58">
        <f t="shared" si="7"/>
        <v>2004.4994290114491</v>
      </c>
      <c r="F493" s="59">
        <v>1361.0165999999999</v>
      </c>
      <c r="G493" s="60">
        <v>1316.84</v>
      </c>
      <c r="H493" s="61">
        <v>244.56960000000001</v>
      </c>
    </row>
    <row r="494" spans="2:8" x14ac:dyDescent="0.3">
      <c r="B494" s="47">
        <v>20040630.5</v>
      </c>
      <c r="C494" s="47">
        <v>2453187</v>
      </c>
      <c r="D494" s="47">
        <v>2453187.0035839998</v>
      </c>
      <c r="E494" s="58">
        <f t="shared" si="7"/>
        <v>2004.5020812885696</v>
      </c>
      <c r="F494" s="59">
        <v>1360.9683</v>
      </c>
      <c r="G494" s="60">
        <v>1316.7483</v>
      </c>
      <c r="H494" s="61">
        <v>244.56960000000001</v>
      </c>
    </row>
    <row r="495" spans="2:8" x14ac:dyDescent="0.3">
      <c r="B495" s="47">
        <v>20040701.5</v>
      </c>
      <c r="C495" s="47">
        <v>2453188</v>
      </c>
      <c r="D495" s="47">
        <v>2453187.9968249998</v>
      </c>
      <c r="E495" s="58">
        <f t="shared" si="7"/>
        <v>2004.5048006937859</v>
      </c>
      <c r="F495" s="59">
        <v>1360.9458999999999</v>
      </c>
      <c r="G495" s="60">
        <v>1316.6890000000001</v>
      </c>
      <c r="H495" s="61">
        <v>244.68960000000001</v>
      </c>
    </row>
    <row r="496" spans="2:8" x14ac:dyDescent="0.3">
      <c r="B496" s="47">
        <v>20040702.5</v>
      </c>
      <c r="C496" s="47">
        <v>2453189</v>
      </c>
      <c r="D496" s="47">
        <v>2453188.9866450001</v>
      </c>
      <c r="E496" s="58">
        <f t="shared" si="7"/>
        <v>2004.5075107326102</v>
      </c>
      <c r="F496" s="59">
        <v>1360.9308000000001</v>
      </c>
      <c r="G496" s="60">
        <v>1316.645</v>
      </c>
      <c r="H496" s="61">
        <v>244.68960000000001</v>
      </c>
    </row>
    <row r="497" spans="2:8" x14ac:dyDescent="0.3">
      <c r="B497" s="47">
        <v>20040703.5</v>
      </c>
      <c r="C497" s="47">
        <v>2453190</v>
      </c>
      <c r="D497" s="47">
        <v>2453190.1131899999</v>
      </c>
      <c r="E497" s="58">
        <f t="shared" si="7"/>
        <v>2004.5105951122814</v>
      </c>
      <c r="F497" s="59">
        <v>1360.9630999999999</v>
      </c>
      <c r="G497" s="60">
        <v>1316.6525999999999</v>
      </c>
      <c r="H497" s="61">
        <v>244.68960000000001</v>
      </c>
    </row>
    <row r="498" spans="2:8" x14ac:dyDescent="0.3">
      <c r="B498" s="47">
        <v>20040704.5</v>
      </c>
      <c r="C498" s="47">
        <v>2453191</v>
      </c>
      <c r="D498" s="47">
        <v>2453190.996667</v>
      </c>
      <c r="E498" s="58">
        <f t="shared" si="7"/>
        <v>2004.5130139934618</v>
      </c>
      <c r="F498" s="59">
        <v>1361.0019</v>
      </c>
      <c r="G498" s="60">
        <v>1316.6792</v>
      </c>
      <c r="H498" s="61">
        <v>244.68960000000001</v>
      </c>
    </row>
    <row r="499" spans="2:8" x14ac:dyDescent="0.3">
      <c r="B499" s="47">
        <v>20040705.5</v>
      </c>
      <c r="C499" s="47">
        <v>2453192</v>
      </c>
      <c r="D499" s="47">
        <v>2453191.9977250001</v>
      </c>
      <c r="E499" s="58">
        <f t="shared" si="7"/>
        <v>2004.5157548009274</v>
      </c>
      <c r="F499" s="59">
        <v>1360.9793</v>
      </c>
      <c r="G499" s="60">
        <v>1316.6532</v>
      </c>
      <c r="H499" s="61">
        <v>244.68960000000001</v>
      </c>
    </row>
    <row r="500" spans="2:8" x14ac:dyDescent="0.3">
      <c r="B500" s="47">
        <v>20040706.5</v>
      </c>
      <c r="C500" s="47">
        <v>2453193</v>
      </c>
      <c r="D500" s="47">
        <v>2453193.0601269999</v>
      </c>
      <c r="E500" s="58">
        <f t="shared" si="7"/>
        <v>2004.5186635627879</v>
      </c>
      <c r="F500" s="59">
        <v>1360.9458999999999</v>
      </c>
      <c r="G500" s="60">
        <v>1316.6269</v>
      </c>
      <c r="H500" s="61">
        <v>244.68960000000001</v>
      </c>
    </row>
    <row r="501" spans="2:8" x14ac:dyDescent="0.3">
      <c r="B501" s="47">
        <v>20040707.5</v>
      </c>
      <c r="C501" s="47">
        <v>2453194</v>
      </c>
      <c r="D501" s="47">
        <v>2453194.0223409999</v>
      </c>
      <c r="E501" s="58">
        <f t="shared" si="7"/>
        <v>2004.521298018848</v>
      </c>
      <c r="F501" s="59">
        <v>1360.9694</v>
      </c>
      <c r="G501" s="60">
        <v>1316.6651999999999</v>
      </c>
      <c r="H501" s="61">
        <v>244.68960000000001</v>
      </c>
    </row>
    <row r="502" spans="2:8" x14ac:dyDescent="0.3">
      <c r="B502" s="47">
        <v>20040708.5</v>
      </c>
      <c r="C502" s="47">
        <v>2453195</v>
      </c>
      <c r="D502" s="47">
        <v>2453194.9046820002</v>
      </c>
      <c r="E502" s="58">
        <f t="shared" si="7"/>
        <v>2004.523713789762</v>
      </c>
      <c r="F502" s="59">
        <v>1360.9367</v>
      </c>
      <c r="G502" s="60">
        <v>1316.6566</v>
      </c>
      <c r="H502" s="61">
        <v>244.68960000000001</v>
      </c>
    </row>
    <row r="503" spans="2:8" x14ac:dyDescent="0.3">
      <c r="B503" s="47">
        <v>20040709.5</v>
      </c>
      <c r="C503" s="47">
        <v>2453196</v>
      </c>
      <c r="D503" s="47">
        <v>2453196.0370109999</v>
      </c>
      <c r="E503" s="58">
        <f t="shared" si="7"/>
        <v>2004.5268140055086</v>
      </c>
      <c r="F503" s="59">
        <v>1360.8189</v>
      </c>
      <c r="G503" s="60">
        <v>1316.586</v>
      </c>
      <c r="H503" s="61">
        <v>244.68960000000001</v>
      </c>
    </row>
    <row r="504" spans="2:8" x14ac:dyDescent="0.3">
      <c r="B504" s="47">
        <v>20040710.5</v>
      </c>
      <c r="C504" s="47">
        <v>2453197</v>
      </c>
      <c r="D504" s="47">
        <v>2453197.0069380002</v>
      </c>
      <c r="E504" s="58">
        <f t="shared" si="7"/>
        <v>2004.5294695790744</v>
      </c>
      <c r="F504" s="59">
        <v>1360.7736</v>
      </c>
      <c r="G504" s="60">
        <v>1316.5921000000001</v>
      </c>
      <c r="H504" s="61">
        <v>244.68960000000001</v>
      </c>
    </row>
    <row r="505" spans="2:8" x14ac:dyDescent="0.3">
      <c r="B505" s="47">
        <v>20040711.5</v>
      </c>
      <c r="C505" s="47">
        <v>2453198</v>
      </c>
      <c r="D505" s="47">
        <v>2453198.0151780001</v>
      </c>
      <c r="E505" s="58">
        <f t="shared" si="7"/>
        <v>2004.5322300502139</v>
      </c>
      <c r="F505" s="59">
        <v>1360.8514</v>
      </c>
      <c r="G505" s="60">
        <v>1316.7321999999999</v>
      </c>
      <c r="H505" s="61">
        <v>244.68960000000001</v>
      </c>
    </row>
    <row r="506" spans="2:8" x14ac:dyDescent="0.3">
      <c r="B506" s="47">
        <v>20040712.5</v>
      </c>
      <c r="C506" s="47">
        <v>2453199</v>
      </c>
      <c r="D506" s="47">
        <v>2453198.9917959999</v>
      </c>
      <c r="E506" s="58">
        <f t="shared" si="7"/>
        <v>2004.5349039431394</v>
      </c>
      <c r="F506" s="59">
        <v>1360.9332999999999</v>
      </c>
      <c r="G506" s="60">
        <v>1316.8876</v>
      </c>
      <c r="H506" s="61">
        <v>244.68960000000001</v>
      </c>
    </row>
    <row r="507" spans="2:8" x14ac:dyDescent="0.3">
      <c r="B507" s="47">
        <v>20040713.5</v>
      </c>
      <c r="C507" s="47">
        <v>2453200</v>
      </c>
      <c r="D507" s="47">
        <v>2453200.034858</v>
      </c>
      <c r="E507" s="58">
        <f t="shared" si="7"/>
        <v>2004.5377597538072</v>
      </c>
      <c r="F507" s="59">
        <v>1361.0831000000001</v>
      </c>
      <c r="G507" s="60">
        <v>1317.1289999999999</v>
      </c>
      <c r="H507" s="61">
        <v>244.68960000000001</v>
      </c>
    </row>
    <row r="508" spans="2:8" x14ac:dyDescent="0.3">
      <c r="B508" s="47">
        <v>20040714.5</v>
      </c>
      <c r="C508" s="47">
        <v>2453201</v>
      </c>
      <c r="D508" s="47">
        <v>2453201.0016760002</v>
      </c>
      <c r="E508" s="58">
        <f t="shared" si="7"/>
        <v>2004.5404068152084</v>
      </c>
      <c r="F508" s="59">
        <v>1361.1335999999999</v>
      </c>
      <c r="G508" s="60">
        <v>1317.2816</v>
      </c>
      <c r="H508" s="61">
        <v>244.68960000000001</v>
      </c>
    </row>
    <row r="509" spans="2:8" x14ac:dyDescent="0.3">
      <c r="B509" s="47">
        <v>20040715.5</v>
      </c>
      <c r="C509" s="47">
        <v>2453202</v>
      </c>
      <c r="D509" s="47">
        <v>2453201.9756220002</v>
      </c>
      <c r="E509" s="58">
        <f t="shared" si="7"/>
        <v>2004.5430733924359</v>
      </c>
      <c r="F509" s="59">
        <v>1361.0388</v>
      </c>
      <c r="G509" s="60">
        <v>1317.3083999999999</v>
      </c>
      <c r="H509" s="61">
        <v>244.68960000000001</v>
      </c>
    </row>
    <row r="510" spans="2:8" x14ac:dyDescent="0.3">
      <c r="B510" s="47">
        <v>20040716.5</v>
      </c>
      <c r="C510" s="47">
        <v>2453203</v>
      </c>
      <c r="D510" s="47">
        <v>2453203.0306099998</v>
      </c>
      <c r="E510" s="58">
        <f t="shared" si="7"/>
        <v>2004.5459618554269</v>
      </c>
      <c r="F510" s="59">
        <v>1360.7723000000001</v>
      </c>
      <c r="G510" s="60">
        <v>1317.1949999999999</v>
      </c>
      <c r="H510" s="61">
        <v>244.68960000000001</v>
      </c>
    </row>
    <row r="511" spans="2:8" x14ac:dyDescent="0.3">
      <c r="B511" s="47">
        <v>20040717.5</v>
      </c>
      <c r="C511" s="47">
        <v>2453204</v>
      </c>
      <c r="D511" s="47">
        <v>2453204.0257239998</v>
      </c>
      <c r="E511" s="58">
        <f t="shared" si="7"/>
        <v>2004.54868638875</v>
      </c>
      <c r="F511" s="59">
        <v>1360.5572999999999</v>
      </c>
      <c r="G511" s="60">
        <v>1317.1388999999999</v>
      </c>
      <c r="H511" s="61">
        <v>244.68960000000001</v>
      </c>
    </row>
    <row r="512" spans="2:8" x14ac:dyDescent="0.3">
      <c r="B512" s="47">
        <v>20040718.5</v>
      </c>
      <c r="C512" s="47">
        <v>2453205</v>
      </c>
      <c r="D512" s="47">
        <v>2453205.0031349999</v>
      </c>
      <c r="E512" s="58">
        <f t="shared" si="7"/>
        <v>2004.5513624528394</v>
      </c>
      <c r="F512" s="59">
        <v>1360.3937000000001</v>
      </c>
      <c r="G512" s="60">
        <v>1317.1448</v>
      </c>
      <c r="H512" s="61">
        <v>244.68960000000001</v>
      </c>
    </row>
    <row r="513" spans="2:8" x14ac:dyDescent="0.3">
      <c r="B513" s="47">
        <v>20040719.5</v>
      </c>
      <c r="C513" s="47">
        <v>2453206</v>
      </c>
      <c r="D513" s="47">
        <v>2453205.991074</v>
      </c>
      <c r="E513" s="58">
        <f t="shared" si="7"/>
        <v>2004.5540673416526</v>
      </c>
      <c r="F513" s="59">
        <v>1360.1204</v>
      </c>
      <c r="G513" s="60">
        <v>1317.0608999999999</v>
      </c>
      <c r="H513" s="61">
        <v>244.68960000000001</v>
      </c>
    </row>
    <row r="514" spans="2:8" x14ac:dyDescent="0.3">
      <c r="B514" s="47">
        <v>20040720.5</v>
      </c>
      <c r="C514" s="47">
        <v>2453207</v>
      </c>
      <c r="D514" s="47">
        <v>2453207.0583230001</v>
      </c>
      <c r="E514" s="58">
        <f t="shared" si="7"/>
        <v>2004.5569893741686</v>
      </c>
      <c r="F514" s="59">
        <v>1359.8154999999999</v>
      </c>
      <c r="G514" s="60">
        <v>1316.9774</v>
      </c>
      <c r="H514" s="61">
        <v>244.68960000000001</v>
      </c>
    </row>
    <row r="515" spans="2:8" x14ac:dyDescent="0.3">
      <c r="B515" s="47">
        <v>20040721.5</v>
      </c>
      <c r="C515" s="47">
        <v>2453208</v>
      </c>
      <c r="D515" s="47">
        <v>2453208.0442530001</v>
      </c>
      <c r="E515" s="58">
        <f t="shared" ref="E515:E578" si="8">D515/365.242-$E$1</f>
        <v>2004.5596887625197</v>
      </c>
      <c r="F515" s="59">
        <v>1359.4471000000001</v>
      </c>
      <c r="G515" s="60">
        <v>1316.8315</v>
      </c>
      <c r="H515" s="61">
        <v>244.68960000000001</v>
      </c>
    </row>
    <row r="516" spans="2:8" x14ac:dyDescent="0.3">
      <c r="B516" s="47">
        <v>20040722.5</v>
      </c>
      <c r="C516" s="47">
        <v>2453209</v>
      </c>
      <c r="D516" s="47">
        <v>2453208.8490090002</v>
      </c>
      <c r="E516" s="58">
        <f t="shared" si="8"/>
        <v>2004.561892112627</v>
      </c>
      <c r="F516" s="59">
        <v>1359.2805000000001</v>
      </c>
      <c r="G516" s="60">
        <v>1316.8524</v>
      </c>
      <c r="H516" s="61">
        <v>244.68960000000001</v>
      </c>
    </row>
    <row r="517" spans="2:8" x14ac:dyDescent="0.3">
      <c r="B517" s="47">
        <v>20040723.5</v>
      </c>
      <c r="C517" s="47">
        <v>2453210</v>
      </c>
      <c r="D517" s="47">
        <v>2453209.9973240001</v>
      </c>
      <c r="E517" s="58">
        <f t="shared" si="8"/>
        <v>2004.5650360966156</v>
      </c>
      <c r="F517" s="59">
        <v>1359.3326999999999</v>
      </c>
      <c r="G517" s="60">
        <v>1317.1789000000001</v>
      </c>
      <c r="H517" s="61">
        <v>244.68960000000001</v>
      </c>
    </row>
    <row r="518" spans="2:8" x14ac:dyDescent="0.3">
      <c r="B518" s="47">
        <v>20040724.5</v>
      </c>
      <c r="C518" s="47">
        <v>2453211</v>
      </c>
      <c r="D518" s="47">
        <v>2453211.0041789999</v>
      </c>
      <c r="E518" s="58">
        <f t="shared" si="8"/>
        <v>2004.5677927757488</v>
      </c>
      <c r="F518" s="59">
        <v>1359.4831999999999</v>
      </c>
      <c r="G518" s="60">
        <v>1317.5809999999999</v>
      </c>
      <c r="H518" s="61">
        <v>244.68960000000001</v>
      </c>
    </row>
    <row r="519" spans="2:8" x14ac:dyDescent="0.3">
      <c r="B519" s="47">
        <v>20040725.5</v>
      </c>
      <c r="C519" s="47">
        <v>2453212</v>
      </c>
      <c r="D519" s="47">
        <v>2453211.9871390001</v>
      </c>
      <c r="E519" s="58">
        <f t="shared" si="8"/>
        <v>2004.5704840325052</v>
      </c>
      <c r="F519" s="59">
        <v>1359.8067000000001</v>
      </c>
      <c r="G519" s="60">
        <v>1318.1567</v>
      </c>
      <c r="H519" s="61">
        <v>244.68960000000001</v>
      </c>
    </row>
    <row r="520" spans="2:8" x14ac:dyDescent="0.3">
      <c r="B520" s="47">
        <v>20040726.5</v>
      </c>
      <c r="C520" s="47">
        <v>2453213</v>
      </c>
      <c r="D520" s="47">
        <v>2453213.006823</v>
      </c>
      <c r="E520" s="58">
        <f t="shared" si="8"/>
        <v>2004.5732758362947</v>
      </c>
      <c r="F520" s="59">
        <v>1360.2628999999999</v>
      </c>
      <c r="G520" s="60">
        <v>1318.8829000000001</v>
      </c>
      <c r="H520" s="61">
        <v>244.68960000000001</v>
      </c>
    </row>
    <row r="521" spans="2:8" x14ac:dyDescent="0.3">
      <c r="B521" s="47">
        <v>20040727.5</v>
      </c>
      <c r="C521" s="47">
        <v>2453214</v>
      </c>
      <c r="D521" s="47">
        <v>2453214.0781800002</v>
      </c>
      <c r="E521" s="58">
        <f t="shared" si="8"/>
        <v>2004.5762091161487</v>
      </c>
      <c r="F521" s="59">
        <v>1360.6827000000001</v>
      </c>
      <c r="G521" s="60">
        <v>1319.6001000000001</v>
      </c>
      <c r="H521" s="61">
        <v>244.68960000000001</v>
      </c>
    </row>
    <row r="522" spans="2:8" x14ac:dyDescent="0.3">
      <c r="B522" s="47">
        <v>20040728.5</v>
      </c>
      <c r="C522" s="47">
        <v>2453215</v>
      </c>
      <c r="D522" s="47">
        <v>2453215.0224339999</v>
      </c>
      <c r="E522" s="58">
        <f t="shared" si="8"/>
        <v>2004.57879439933</v>
      </c>
      <c r="F522" s="59">
        <v>1360.8572999999999</v>
      </c>
      <c r="G522" s="60">
        <v>1320.0521000000001</v>
      </c>
      <c r="H522" s="61">
        <v>244.68960000000001</v>
      </c>
    </row>
    <row r="523" spans="2:8" x14ac:dyDescent="0.3">
      <c r="B523" s="47">
        <v>20040729.5</v>
      </c>
      <c r="C523" s="47">
        <v>2453216</v>
      </c>
      <c r="D523" s="47">
        <v>2453215.991436</v>
      </c>
      <c r="E523" s="58">
        <f t="shared" si="8"/>
        <v>2004.5814474403269</v>
      </c>
      <c r="F523" s="59">
        <v>1360.8090999999999</v>
      </c>
      <c r="G523" s="60">
        <v>1320.3033</v>
      </c>
      <c r="H523" s="61">
        <v>244.68960000000001</v>
      </c>
    </row>
    <row r="524" spans="2:8" x14ac:dyDescent="0.3">
      <c r="B524" s="47">
        <v>20040730.5</v>
      </c>
      <c r="C524" s="47">
        <v>2453217</v>
      </c>
      <c r="D524" s="47">
        <v>2453216.943682</v>
      </c>
      <c r="E524" s="58">
        <f t="shared" si="8"/>
        <v>2004.5840546048921</v>
      </c>
      <c r="F524" s="59">
        <v>1360.703</v>
      </c>
      <c r="G524" s="60">
        <v>1320.5007000000001</v>
      </c>
      <c r="H524" s="61">
        <v>244.68960000000001</v>
      </c>
    </row>
    <row r="525" spans="2:8" x14ac:dyDescent="0.3">
      <c r="B525" s="47">
        <v>20040731.5</v>
      </c>
      <c r="C525" s="47">
        <v>2453218</v>
      </c>
      <c r="D525" s="47">
        <v>2453218.000641</v>
      </c>
      <c r="E525" s="58">
        <f t="shared" si="8"/>
        <v>2004.5869484643063</v>
      </c>
      <c r="F525" s="59">
        <v>1360.7585999999999</v>
      </c>
      <c r="G525" s="60">
        <v>1320.8957</v>
      </c>
      <c r="H525" s="61">
        <v>244.68960000000001</v>
      </c>
    </row>
    <row r="526" spans="2:8" x14ac:dyDescent="0.3">
      <c r="B526" s="47">
        <v>20040801.5</v>
      </c>
      <c r="C526" s="47">
        <v>2453219</v>
      </c>
      <c r="D526" s="47">
        <v>2453219.0083189998</v>
      </c>
      <c r="E526" s="58">
        <f t="shared" si="8"/>
        <v>2004.589707396739</v>
      </c>
      <c r="F526" s="59">
        <v>1360.7619999999999</v>
      </c>
      <c r="G526" s="60">
        <v>1321.2318</v>
      </c>
      <c r="H526" s="61">
        <v>245.03360000000001</v>
      </c>
    </row>
    <row r="527" spans="2:8" x14ac:dyDescent="0.3">
      <c r="B527" s="47">
        <v>20040802.5</v>
      </c>
      <c r="C527" s="47">
        <v>2453220</v>
      </c>
      <c r="D527" s="47">
        <v>2453220.0134239998</v>
      </c>
      <c r="E527" s="58">
        <f t="shared" si="8"/>
        <v>2004.5924592845286</v>
      </c>
      <c r="F527" s="59">
        <v>1360.7497000000001</v>
      </c>
      <c r="G527" s="60">
        <v>1321.5591999999999</v>
      </c>
      <c r="H527" s="61">
        <v>245.03360000000001</v>
      </c>
    </row>
    <row r="528" spans="2:8" x14ac:dyDescent="0.3">
      <c r="B528" s="47">
        <v>20040803.5</v>
      </c>
      <c r="C528" s="47">
        <v>2453221</v>
      </c>
      <c r="D528" s="47">
        <v>2453221.0623400002</v>
      </c>
      <c r="E528" s="58">
        <f t="shared" si="8"/>
        <v>2004.5953311229277</v>
      </c>
      <c r="F528" s="59">
        <v>1360.72</v>
      </c>
      <c r="G528" s="60">
        <v>1321.8925999999999</v>
      </c>
      <c r="H528" s="61">
        <v>245.03360000000001</v>
      </c>
    </row>
    <row r="529" spans="2:8" x14ac:dyDescent="0.3">
      <c r="B529" s="47">
        <v>20040804.5</v>
      </c>
      <c r="C529" s="47">
        <v>2453222</v>
      </c>
      <c r="D529" s="47">
        <v>2453222.0148399998</v>
      </c>
      <c r="E529" s="58">
        <f t="shared" si="8"/>
        <v>2004.5979389829208</v>
      </c>
      <c r="F529" s="59">
        <v>1360.6921</v>
      </c>
      <c r="G529" s="60">
        <v>1322.2021999999999</v>
      </c>
      <c r="H529" s="61">
        <v>245.03360000000001</v>
      </c>
    </row>
    <row r="530" spans="2:8" x14ac:dyDescent="0.3">
      <c r="B530" s="47">
        <v>20040805.5</v>
      </c>
      <c r="C530" s="47">
        <v>2453223</v>
      </c>
      <c r="D530" s="47">
        <v>2453222.9851890001</v>
      </c>
      <c r="E530" s="58">
        <f t="shared" si="8"/>
        <v>2004.600595711885</v>
      </c>
      <c r="F530" s="59">
        <v>1360.6629</v>
      </c>
      <c r="G530" s="60">
        <v>1322.5250000000001</v>
      </c>
      <c r="H530" s="61">
        <v>245.03360000000001</v>
      </c>
    </row>
    <row r="531" spans="2:8" x14ac:dyDescent="0.3">
      <c r="B531" s="47">
        <v>20040806.5</v>
      </c>
      <c r="C531" s="47">
        <v>2453224</v>
      </c>
      <c r="D531" s="47">
        <v>2453224.0036729998</v>
      </c>
      <c r="E531" s="58">
        <f t="shared" si="8"/>
        <v>2004.6033842301813</v>
      </c>
      <c r="F531" s="59">
        <v>1360.7121999999999</v>
      </c>
      <c r="G531" s="60">
        <v>1322.9509</v>
      </c>
      <c r="H531" s="61">
        <v>245.03360000000001</v>
      </c>
    </row>
    <row r="532" spans="2:8" x14ac:dyDescent="0.3">
      <c r="B532" s="47">
        <v>20040807.5</v>
      </c>
      <c r="C532" s="47">
        <v>2453225</v>
      </c>
      <c r="D532" s="47">
        <v>2453225.013642</v>
      </c>
      <c r="E532" s="58">
        <f t="shared" si="8"/>
        <v>2004.6061494351688</v>
      </c>
      <c r="F532" s="59">
        <v>1360.8561</v>
      </c>
      <c r="G532" s="60">
        <v>1323.4757999999999</v>
      </c>
      <c r="H532" s="61">
        <v>245.03360000000001</v>
      </c>
    </row>
    <row r="533" spans="2:8" x14ac:dyDescent="0.3">
      <c r="B533" s="47">
        <v>20040808.5</v>
      </c>
      <c r="C533" s="47">
        <v>2453226</v>
      </c>
      <c r="D533" s="47">
        <v>2453225.8771259999</v>
      </c>
      <c r="E533" s="58">
        <f t="shared" si="8"/>
        <v>2004.6085135772992</v>
      </c>
      <c r="F533" s="59">
        <v>1360.9655</v>
      </c>
      <c r="G533" s="60">
        <v>1323.9195999999999</v>
      </c>
      <c r="H533" s="61">
        <v>245.03360000000001</v>
      </c>
    </row>
    <row r="534" spans="2:8" x14ac:dyDescent="0.3">
      <c r="B534" s="47">
        <v>20040809.5</v>
      </c>
      <c r="C534" s="47">
        <v>2453227</v>
      </c>
      <c r="D534" s="47">
        <v>2453227.2909510001</v>
      </c>
      <c r="E534" s="58">
        <f t="shared" si="8"/>
        <v>2004.6123845039729</v>
      </c>
      <c r="F534" s="59">
        <v>1360.7295999999999</v>
      </c>
      <c r="G534" s="60">
        <v>1324.2606000000001</v>
      </c>
      <c r="H534" s="61">
        <v>245.03360000000001</v>
      </c>
    </row>
    <row r="535" spans="2:8" x14ac:dyDescent="0.3">
      <c r="B535" s="47">
        <v>20040810.5</v>
      </c>
      <c r="C535" s="47">
        <v>2453228</v>
      </c>
      <c r="D535" s="47">
        <v>2453228.045291</v>
      </c>
      <c r="E535" s="58">
        <f t="shared" si="8"/>
        <v>2004.6144498195717</v>
      </c>
      <c r="F535" s="59">
        <v>1360.5029999999999</v>
      </c>
      <c r="G535" s="60">
        <v>1324.3542</v>
      </c>
      <c r="H535" s="61">
        <v>245.03360000000001</v>
      </c>
    </row>
    <row r="536" spans="2:8" x14ac:dyDescent="0.3">
      <c r="B536" s="47">
        <v>20040811.5</v>
      </c>
      <c r="C536" s="47">
        <v>2453229</v>
      </c>
      <c r="D536" s="47">
        <v>2453228.9948200001</v>
      </c>
      <c r="E536" s="58">
        <f t="shared" si="8"/>
        <v>2004.6170495452334</v>
      </c>
      <c r="F536" s="59">
        <v>1360.0772999999999</v>
      </c>
      <c r="G536" s="60">
        <v>1324.3448000000001</v>
      </c>
      <c r="H536" s="61">
        <v>245.03360000000001</v>
      </c>
    </row>
    <row r="537" spans="2:8" x14ac:dyDescent="0.3">
      <c r="B537" s="47">
        <v>20040812.5</v>
      </c>
      <c r="C537" s="47">
        <v>2453230</v>
      </c>
      <c r="D537" s="47">
        <v>2453230.0032990002</v>
      </c>
      <c r="E537" s="58">
        <f t="shared" si="8"/>
        <v>2004.6198106707343</v>
      </c>
      <c r="F537" s="59">
        <v>1359.8172999999999</v>
      </c>
      <c r="G537" s="60">
        <v>1324.5336</v>
      </c>
      <c r="H537" s="61">
        <v>245.03360000000001</v>
      </c>
    </row>
    <row r="538" spans="2:8" x14ac:dyDescent="0.3">
      <c r="B538" s="47">
        <v>20040813.5</v>
      </c>
      <c r="C538" s="47">
        <v>2453231</v>
      </c>
      <c r="D538" s="47">
        <v>2453231.0045360001</v>
      </c>
      <c r="E538" s="58">
        <f t="shared" si="8"/>
        <v>2004.6225519682839</v>
      </c>
      <c r="F538" s="59">
        <v>1360.0014000000001</v>
      </c>
      <c r="G538" s="60">
        <v>1325.1647</v>
      </c>
      <c r="H538" s="61">
        <v>245.03360000000001</v>
      </c>
    </row>
    <row r="539" spans="2:8" x14ac:dyDescent="0.3">
      <c r="B539" s="47">
        <v>20040814.5</v>
      </c>
      <c r="C539" s="47">
        <v>2453232</v>
      </c>
      <c r="D539" s="47">
        <v>2453231.9887560001</v>
      </c>
      <c r="E539" s="58">
        <f t="shared" si="8"/>
        <v>2004.6252466748074</v>
      </c>
      <c r="F539" s="59">
        <v>1360.1288</v>
      </c>
      <c r="G539" s="60">
        <v>1325.7456</v>
      </c>
      <c r="H539" s="61">
        <v>245.03360000000001</v>
      </c>
    </row>
    <row r="540" spans="2:8" x14ac:dyDescent="0.3">
      <c r="B540" s="47">
        <v>20040815.5</v>
      </c>
      <c r="C540" s="47">
        <v>2453233</v>
      </c>
      <c r="D540" s="47">
        <v>2453232.9843640001</v>
      </c>
      <c r="E540" s="58">
        <f t="shared" si="8"/>
        <v>2004.6279725606591</v>
      </c>
      <c r="F540" s="59">
        <v>1360.4422</v>
      </c>
      <c r="G540" s="60">
        <v>1326.5264</v>
      </c>
      <c r="H540" s="61">
        <v>245.03360000000001</v>
      </c>
    </row>
    <row r="541" spans="2:8" x14ac:dyDescent="0.3">
      <c r="B541" s="47">
        <v>20040816.5</v>
      </c>
      <c r="C541" s="47">
        <v>2453234</v>
      </c>
      <c r="D541" s="47">
        <v>2453233.997523</v>
      </c>
      <c r="E541" s="58">
        <f t="shared" si="8"/>
        <v>2004.6307464995816</v>
      </c>
      <c r="F541" s="59">
        <v>1360.6955</v>
      </c>
      <c r="G541" s="60">
        <v>1327.2706000000001</v>
      </c>
      <c r="H541" s="61">
        <v>245.03360000000001</v>
      </c>
    </row>
    <row r="542" spans="2:8" x14ac:dyDescent="0.3">
      <c r="B542" s="47">
        <v>20040817.5</v>
      </c>
      <c r="C542" s="47">
        <v>2453235</v>
      </c>
      <c r="D542" s="47">
        <v>2453235.0766810002</v>
      </c>
      <c r="E542" s="58">
        <f t="shared" si="8"/>
        <v>2004.6337011378764</v>
      </c>
      <c r="F542" s="59">
        <v>1360.806</v>
      </c>
      <c r="G542" s="60">
        <v>1327.9228000000001</v>
      </c>
      <c r="H542" s="61">
        <v>245.03360000000001</v>
      </c>
    </row>
    <row r="543" spans="2:8" x14ac:dyDescent="0.3">
      <c r="B543" s="47">
        <v>20040818.5</v>
      </c>
      <c r="C543" s="47">
        <v>2453236</v>
      </c>
      <c r="D543" s="47">
        <v>2453236.0389120001</v>
      </c>
      <c r="E543" s="58">
        <f t="shared" si="8"/>
        <v>2004.63633564048</v>
      </c>
      <c r="F543" s="59">
        <v>1360.7316000000001</v>
      </c>
      <c r="G543" s="60">
        <v>1328.3486</v>
      </c>
      <c r="H543" s="61">
        <v>245.03360000000001</v>
      </c>
    </row>
    <row r="544" spans="2:8" x14ac:dyDescent="0.3">
      <c r="B544" s="47">
        <v>20040819.5</v>
      </c>
      <c r="C544" s="47">
        <v>2453237</v>
      </c>
      <c r="D544" s="47">
        <v>2453236.9977239999</v>
      </c>
      <c r="E544" s="58">
        <f t="shared" si="8"/>
        <v>2004.6389607821666</v>
      </c>
      <c r="F544" s="59">
        <v>1360.6618000000001</v>
      </c>
      <c r="G544" s="60">
        <v>1328.7888</v>
      </c>
      <c r="H544" s="61">
        <v>245.03360000000001</v>
      </c>
    </row>
    <row r="545" spans="2:8" x14ac:dyDescent="0.3">
      <c r="B545" s="47">
        <v>20040820.5</v>
      </c>
      <c r="C545" s="47">
        <v>2453238</v>
      </c>
      <c r="D545" s="47">
        <v>2453237.9855510001</v>
      </c>
      <c r="E545" s="58">
        <f t="shared" si="8"/>
        <v>2004.6416653643346</v>
      </c>
      <c r="F545" s="59">
        <v>1360.6156000000001</v>
      </c>
      <c r="G545" s="60">
        <v>1329.2791</v>
      </c>
      <c r="H545" s="61">
        <v>245.03360000000001</v>
      </c>
    </row>
    <row r="546" spans="2:8" x14ac:dyDescent="0.3">
      <c r="B546" s="47">
        <v>20040821.5</v>
      </c>
      <c r="C546" s="47">
        <v>2453239</v>
      </c>
      <c r="D546" s="47">
        <v>2453238.97407</v>
      </c>
      <c r="E546" s="58">
        <f t="shared" si="8"/>
        <v>2004.6443718411356</v>
      </c>
      <c r="F546" s="59">
        <v>1360.6029000000001</v>
      </c>
      <c r="G546" s="60">
        <v>1329.8136999999999</v>
      </c>
      <c r="H546" s="61">
        <v>245.03360000000001</v>
      </c>
    </row>
    <row r="547" spans="2:8" x14ac:dyDescent="0.3">
      <c r="B547" s="47">
        <v>20040822.5</v>
      </c>
      <c r="C547" s="47">
        <v>2453240</v>
      </c>
      <c r="D547" s="47">
        <v>2453239.995108</v>
      </c>
      <c r="E547" s="58">
        <f t="shared" si="8"/>
        <v>2004.6471673520573</v>
      </c>
      <c r="F547" s="59">
        <v>1360.6759999999999</v>
      </c>
      <c r="G547" s="60">
        <v>1330.4613999999999</v>
      </c>
      <c r="H547" s="61">
        <v>245.03360000000001</v>
      </c>
    </row>
    <row r="548" spans="2:8" x14ac:dyDescent="0.3">
      <c r="B548" s="47">
        <v>20040823.5</v>
      </c>
      <c r="C548" s="47">
        <v>2453241</v>
      </c>
      <c r="D548" s="47">
        <v>2453241.046912</v>
      </c>
      <c r="E548" s="58">
        <f t="shared" si="8"/>
        <v>2004.6500470975407</v>
      </c>
      <c r="F548" s="59">
        <v>1360.7557999999999</v>
      </c>
      <c r="G548" s="60">
        <v>1331.1437000000001</v>
      </c>
      <c r="H548" s="61">
        <v>245.03360000000001</v>
      </c>
    </row>
    <row r="549" spans="2:8" x14ac:dyDescent="0.3">
      <c r="B549" s="47">
        <v>20040824.5</v>
      </c>
      <c r="C549" s="47">
        <v>2453242</v>
      </c>
      <c r="D549" s="47">
        <v>2453242.0760289999</v>
      </c>
      <c r="E549" s="58">
        <f t="shared" si="8"/>
        <v>2004.6528647280429</v>
      </c>
      <c r="F549" s="59">
        <v>1360.8044</v>
      </c>
      <c r="G549" s="60">
        <v>1331.7918999999999</v>
      </c>
      <c r="H549" s="61">
        <v>245.03360000000001</v>
      </c>
    </row>
    <row r="550" spans="2:8" x14ac:dyDescent="0.3">
      <c r="B550" s="47">
        <v>20040825.5</v>
      </c>
      <c r="C550" s="47">
        <v>2453243</v>
      </c>
      <c r="D550" s="47">
        <v>2453242.9887990002</v>
      </c>
      <c r="E550" s="58">
        <f t="shared" si="8"/>
        <v>2004.6553638108435</v>
      </c>
      <c r="F550" s="59">
        <v>1360.8017</v>
      </c>
      <c r="G550" s="60">
        <v>1332.3290999999999</v>
      </c>
      <c r="H550" s="61">
        <v>245.03360000000001</v>
      </c>
    </row>
    <row r="551" spans="2:8" x14ac:dyDescent="0.3">
      <c r="B551" s="47">
        <v>20040826.5</v>
      </c>
      <c r="C551" s="47">
        <v>2453244</v>
      </c>
      <c r="D551" s="47">
        <v>2453243.9884990002</v>
      </c>
      <c r="E551" s="58">
        <f t="shared" si="8"/>
        <v>2004.6581009002257</v>
      </c>
      <c r="F551" s="59">
        <v>1360.883</v>
      </c>
      <c r="G551" s="60">
        <v>1333.0064</v>
      </c>
      <c r="H551" s="61">
        <v>245.03360000000001</v>
      </c>
    </row>
    <row r="552" spans="2:8" x14ac:dyDescent="0.3">
      <c r="B552" s="47">
        <v>20040827.5</v>
      </c>
      <c r="C552" s="47">
        <v>2453245</v>
      </c>
      <c r="D552" s="47">
        <v>2453244.961381</v>
      </c>
      <c r="E552" s="58">
        <f t="shared" si="8"/>
        <v>2004.6607645643162</v>
      </c>
      <c r="F552" s="59">
        <v>1360.9831999999999</v>
      </c>
      <c r="G552" s="60">
        <v>1333.6917000000001</v>
      </c>
      <c r="H552" s="61">
        <v>245.03360000000001</v>
      </c>
    </row>
    <row r="553" spans="2:8" x14ac:dyDescent="0.3">
      <c r="B553" s="47">
        <v>20040828.5</v>
      </c>
      <c r="C553" s="47">
        <v>2453246</v>
      </c>
      <c r="D553" s="47">
        <v>2453246.0872860001</v>
      </c>
      <c r="E553" s="58">
        <f t="shared" si="8"/>
        <v>2004.6638471917258</v>
      </c>
      <c r="F553" s="59">
        <v>1361.0889</v>
      </c>
      <c r="G553" s="60">
        <v>1334.4807000000001</v>
      </c>
      <c r="H553" s="61">
        <v>245.03360000000001</v>
      </c>
    </row>
    <row r="554" spans="2:8" x14ac:dyDescent="0.3">
      <c r="B554" s="47">
        <v>20040829.5</v>
      </c>
      <c r="C554" s="47">
        <v>2453247</v>
      </c>
      <c r="D554" s="47">
        <v>2453247.0078190002</v>
      </c>
      <c r="E554" s="58">
        <f t="shared" si="8"/>
        <v>2004.6663675289265</v>
      </c>
      <c r="F554" s="59">
        <v>1361.0934999999999</v>
      </c>
      <c r="G554" s="60">
        <v>1335.05</v>
      </c>
      <c r="H554" s="61">
        <v>245.03360000000001</v>
      </c>
    </row>
    <row r="555" spans="2:8" x14ac:dyDescent="0.3">
      <c r="B555" s="47">
        <v>20040830.5</v>
      </c>
      <c r="C555" s="47">
        <v>2453248</v>
      </c>
      <c r="D555" s="47">
        <v>2453247.990245</v>
      </c>
      <c r="E555" s="58">
        <f t="shared" si="8"/>
        <v>2004.6690573236374</v>
      </c>
      <c r="F555" s="59">
        <v>1361.0239999999999</v>
      </c>
      <c r="G555" s="60">
        <v>1335.5880999999999</v>
      </c>
      <c r="H555" s="61">
        <v>245.03360000000001</v>
      </c>
    </row>
    <row r="556" spans="2:8" x14ac:dyDescent="0.3">
      <c r="B556" s="47">
        <v>20040831.5</v>
      </c>
      <c r="C556" s="47">
        <v>2453249</v>
      </c>
      <c r="D556" s="47">
        <v>2453249.0372700002</v>
      </c>
      <c r="E556" s="58">
        <f t="shared" si="8"/>
        <v>2004.6719239846461</v>
      </c>
      <c r="F556" s="59">
        <v>1360.9096999999999</v>
      </c>
      <c r="G556" s="60">
        <v>1336.1261999999999</v>
      </c>
      <c r="H556" s="61">
        <v>245.03360000000001</v>
      </c>
    </row>
    <row r="557" spans="2:8" x14ac:dyDescent="0.3">
      <c r="B557" s="47">
        <v>20040901.5</v>
      </c>
      <c r="C557" s="47">
        <v>2453250</v>
      </c>
      <c r="D557" s="47">
        <v>2453250.026699</v>
      </c>
      <c r="E557" s="58">
        <f t="shared" si="8"/>
        <v>2004.674632952946</v>
      </c>
      <c r="F557" s="59">
        <v>1360.8213000000001</v>
      </c>
      <c r="G557" s="60">
        <v>1336.6579999999999</v>
      </c>
      <c r="H557" s="61">
        <v>243.20699999999999</v>
      </c>
    </row>
    <row r="558" spans="2:8" x14ac:dyDescent="0.3">
      <c r="B558" s="47">
        <v>20040902.5</v>
      </c>
      <c r="C558" s="47">
        <v>2453251</v>
      </c>
      <c r="D558" s="47">
        <v>2453250.9349739999</v>
      </c>
      <c r="E558" s="58">
        <f t="shared" si="8"/>
        <v>2004.6771197288372</v>
      </c>
      <c r="F558" s="59">
        <v>1360.9382000000001</v>
      </c>
      <c r="G558" s="60">
        <v>1337.3443</v>
      </c>
      <c r="H558" s="61">
        <v>243.20699999999999</v>
      </c>
    </row>
    <row r="559" spans="2:8" x14ac:dyDescent="0.3">
      <c r="B559" s="47">
        <v>20040903.5</v>
      </c>
      <c r="C559" s="47">
        <v>2453252</v>
      </c>
      <c r="D559" s="47">
        <v>2453252.0478139999</v>
      </c>
      <c r="E559" s="58">
        <f t="shared" si="8"/>
        <v>2004.6801665854418</v>
      </c>
      <c r="F559" s="59">
        <v>1361.0532000000001</v>
      </c>
      <c r="G559" s="60">
        <v>1338.163</v>
      </c>
      <c r="H559" s="61">
        <v>243.20699999999999</v>
      </c>
    </row>
    <row r="560" spans="2:8" x14ac:dyDescent="0.3">
      <c r="B560" s="47">
        <v>20040904.5</v>
      </c>
      <c r="C560" s="47">
        <v>2453253</v>
      </c>
      <c r="D560" s="47">
        <v>2453252.9976880001</v>
      </c>
      <c r="E560" s="58">
        <f t="shared" si="8"/>
        <v>2004.6827672556828</v>
      </c>
      <c r="F560" s="59">
        <v>1361.0930000000001</v>
      </c>
      <c r="G560" s="60">
        <v>1338.8096</v>
      </c>
      <c r="H560" s="61">
        <v>243.20699999999999</v>
      </c>
    </row>
    <row r="561" spans="2:8" x14ac:dyDescent="0.3">
      <c r="B561" s="47">
        <v>20040905.5</v>
      </c>
      <c r="C561" s="47">
        <v>2453254</v>
      </c>
      <c r="D561" s="47">
        <v>2453253.9665009999</v>
      </c>
      <c r="E561" s="58">
        <f t="shared" si="8"/>
        <v>2004.6854197792145</v>
      </c>
      <c r="F561" s="59">
        <v>1361.0619999999999</v>
      </c>
      <c r="G561" s="60">
        <v>1339.4038</v>
      </c>
      <c r="H561" s="61">
        <v>243.20699999999999</v>
      </c>
    </row>
    <row r="562" spans="2:8" x14ac:dyDescent="0.3">
      <c r="B562" s="47">
        <v>20040906.5</v>
      </c>
      <c r="C562" s="47">
        <v>2453255</v>
      </c>
      <c r="D562" s="47">
        <v>2453254.9829759998</v>
      </c>
      <c r="E562" s="58">
        <f t="shared" si="8"/>
        <v>2004.6882027970496</v>
      </c>
      <c r="F562" s="59">
        <v>1360.9802</v>
      </c>
      <c r="G562" s="60">
        <v>1339.9849999999999</v>
      </c>
      <c r="H562" s="61">
        <v>243.20699999999999</v>
      </c>
    </row>
    <row r="563" spans="2:8" x14ac:dyDescent="0.3">
      <c r="B563" s="47">
        <v>20040907.5</v>
      </c>
      <c r="C563" s="47">
        <v>2453256</v>
      </c>
      <c r="D563" s="47">
        <v>2453256.0702940002</v>
      </c>
      <c r="E563" s="58">
        <f t="shared" si="8"/>
        <v>2004.691179776697</v>
      </c>
      <c r="F563" s="59">
        <v>1360.8140000000001</v>
      </c>
      <c r="G563" s="60">
        <v>1340.5365999999999</v>
      </c>
      <c r="H563" s="61">
        <v>243.20699999999999</v>
      </c>
    </row>
    <row r="564" spans="2:8" x14ac:dyDescent="0.3">
      <c r="B564" s="47">
        <v>20040908.5</v>
      </c>
      <c r="C564" s="47">
        <v>2453257</v>
      </c>
      <c r="D564" s="47">
        <v>2453257.01883</v>
      </c>
      <c r="E564" s="58">
        <f t="shared" si="8"/>
        <v>2004.6937767836116</v>
      </c>
      <c r="F564" s="59">
        <v>1360.7239999999999</v>
      </c>
      <c r="G564" s="60">
        <v>1341.0788</v>
      </c>
      <c r="H564" s="61">
        <v>243.20699999999999</v>
      </c>
    </row>
    <row r="565" spans="2:8" x14ac:dyDescent="0.3">
      <c r="B565" s="47">
        <v>20040909.5</v>
      </c>
      <c r="C565" s="47">
        <v>2453258</v>
      </c>
      <c r="D565" s="47">
        <v>2453258.0053920001</v>
      </c>
      <c r="E565" s="58">
        <f t="shared" si="8"/>
        <v>2004.6964779023228</v>
      </c>
      <c r="F565" s="59">
        <v>1360.8666000000001</v>
      </c>
      <c r="G565" s="60">
        <v>1341.8824999999999</v>
      </c>
      <c r="H565" s="61">
        <v>243.20699999999999</v>
      </c>
    </row>
    <row r="566" spans="2:8" x14ac:dyDescent="0.3">
      <c r="B566" s="47">
        <v>20040910.5</v>
      </c>
      <c r="C566" s="47">
        <v>2453259</v>
      </c>
      <c r="D566" s="47">
        <v>2453258.9853699999</v>
      </c>
      <c r="E566" s="58">
        <f t="shared" si="8"/>
        <v>2004.6991609946281</v>
      </c>
      <c r="F566" s="59">
        <v>1361.1848</v>
      </c>
      <c r="G566" s="60">
        <v>1342.8629000000001</v>
      </c>
      <c r="H566" s="61">
        <v>243.20699999999999</v>
      </c>
    </row>
    <row r="567" spans="2:8" x14ac:dyDescent="0.3">
      <c r="B567" s="47">
        <v>20040911.5</v>
      </c>
      <c r="C567" s="47">
        <v>2453260</v>
      </c>
      <c r="D567" s="47">
        <v>2453259.9904140001</v>
      </c>
      <c r="E567" s="58">
        <f t="shared" si="8"/>
        <v>2004.7019127154053</v>
      </c>
      <c r="F567" s="59">
        <v>1361.3973000000001</v>
      </c>
      <c r="G567" s="60">
        <v>1343.7644</v>
      </c>
      <c r="H567" s="61">
        <v>243.20699999999999</v>
      </c>
    </row>
    <row r="568" spans="2:8" x14ac:dyDescent="0.3">
      <c r="B568" s="47">
        <v>20040912.5</v>
      </c>
      <c r="C568" s="47">
        <v>2453261</v>
      </c>
      <c r="D568" s="47">
        <v>2453261.0022260002</v>
      </c>
      <c r="E568" s="58">
        <f t="shared" si="8"/>
        <v>2004.7046829663623</v>
      </c>
      <c r="F568" s="59">
        <v>1361.3874000000001</v>
      </c>
      <c r="G568" s="60">
        <v>1344.4599000000001</v>
      </c>
      <c r="H568" s="61">
        <v>243.20699999999999</v>
      </c>
    </row>
    <row r="569" spans="2:8" x14ac:dyDescent="0.3">
      <c r="B569" s="47">
        <v>20040913.5</v>
      </c>
      <c r="C569" s="47">
        <v>2453262</v>
      </c>
      <c r="D569" s="47">
        <v>2453261.9993719999</v>
      </c>
      <c r="E569" s="58">
        <f t="shared" si="8"/>
        <v>2004.7074130631199</v>
      </c>
      <c r="F569" s="59">
        <v>1361.1573000000001</v>
      </c>
      <c r="G569" s="60">
        <v>1344.9363000000001</v>
      </c>
      <c r="H569" s="61">
        <v>243.20699999999999</v>
      </c>
    </row>
    <row r="570" spans="2:8" x14ac:dyDescent="0.3">
      <c r="B570" s="47">
        <v>20040914.5</v>
      </c>
      <c r="C570" s="47">
        <v>2453263</v>
      </c>
      <c r="D570" s="47">
        <v>2453263.0729880002</v>
      </c>
      <c r="E570" s="58">
        <f t="shared" si="8"/>
        <v>2004.7103525279135</v>
      </c>
      <c r="F570" s="59">
        <v>1360.9005999999999</v>
      </c>
      <c r="G570" s="60">
        <v>1345.4501</v>
      </c>
      <c r="H570" s="61">
        <v>243.20699999999999</v>
      </c>
    </row>
    <row r="571" spans="2:8" x14ac:dyDescent="0.3">
      <c r="B571" s="47">
        <v>20040915.5</v>
      </c>
      <c r="C571" s="47">
        <v>2453264</v>
      </c>
      <c r="D571" s="47">
        <v>2453264.0182079999</v>
      </c>
      <c r="E571" s="58">
        <f t="shared" si="8"/>
        <v>2004.7129404559164</v>
      </c>
      <c r="F571" s="59">
        <v>1360.8777</v>
      </c>
      <c r="G571" s="60">
        <v>1346.1116</v>
      </c>
      <c r="H571" s="61">
        <v>243.20699999999999</v>
      </c>
    </row>
    <row r="572" spans="2:8" x14ac:dyDescent="0.3">
      <c r="B572" s="47">
        <v>20040916.5</v>
      </c>
      <c r="C572" s="47">
        <v>2453265</v>
      </c>
      <c r="D572" s="47">
        <v>2453264.9880300001</v>
      </c>
      <c r="E572" s="58">
        <f t="shared" si="8"/>
        <v>2004.7155957420018</v>
      </c>
      <c r="F572" s="59">
        <v>1360.9861000000001</v>
      </c>
      <c r="G572" s="60">
        <v>1346.9290000000001</v>
      </c>
      <c r="H572" s="61">
        <v>243.20699999999999</v>
      </c>
    </row>
    <row r="573" spans="2:8" x14ac:dyDescent="0.3">
      <c r="B573" s="47">
        <v>20040917.5</v>
      </c>
      <c r="C573" s="47">
        <v>2453266</v>
      </c>
      <c r="D573" s="47">
        <v>2453265.9894539998</v>
      </c>
      <c r="E573" s="58">
        <f t="shared" si="8"/>
        <v>2004.7183375515406</v>
      </c>
      <c r="F573" s="59">
        <v>1361.0244</v>
      </c>
      <c r="G573" s="60">
        <v>1347.7083</v>
      </c>
      <c r="H573" s="61">
        <v>243.20699999999999</v>
      </c>
    </row>
    <row r="574" spans="2:8" x14ac:dyDescent="0.3">
      <c r="B574" s="47">
        <v>20040918.5</v>
      </c>
      <c r="C574" s="47">
        <v>2453267</v>
      </c>
      <c r="D574" s="47">
        <v>2453267.0011209999</v>
      </c>
      <c r="E574" s="58">
        <f t="shared" si="8"/>
        <v>2004.7211074055012</v>
      </c>
      <c r="F574" s="59">
        <v>1360.9874</v>
      </c>
      <c r="G574" s="60">
        <v>1348.4287999999999</v>
      </c>
      <c r="H574" s="61">
        <v>243.20699999999999</v>
      </c>
    </row>
    <row r="575" spans="2:8" x14ac:dyDescent="0.3">
      <c r="B575" s="47">
        <v>20040919.5</v>
      </c>
      <c r="C575" s="47">
        <v>2453268</v>
      </c>
      <c r="D575" s="47">
        <v>2453268.0323319999</v>
      </c>
      <c r="E575" s="58">
        <f t="shared" si="8"/>
        <v>2004.723930769188</v>
      </c>
      <c r="F575" s="59">
        <v>1360.9186999999999</v>
      </c>
      <c r="G575" s="60">
        <v>1349.1397999999999</v>
      </c>
      <c r="H575" s="61">
        <v>243.20699999999999</v>
      </c>
    </row>
    <row r="576" spans="2:8" x14ac:dyDescent="0.3">
      <c r="B576" s="47">
        <v>20040920.5</v>
      </c>
      <c r="C576" s="47">
        <v>2453269</v>
      </c>
      <c r="D576" s="47">
        <v>2453268.7874289998</v>
      </c>
      <c r="E576" s="58">
        <f t="shared" si="8"/>
        <v>2004.7259981573852</v>
      </c>
      <c r="F576" s="59">
        <v>1360.828</v>
      </c>
      <c r="G576" s="60">
        <v>1349.6242999999999</v>
      </c>
      <c r="H576" s="61">
        <v>243.20699999999999</v>
      </c>
    </row>
    <row r="577" spans="2:8" x14ac:dyDescent="0.3">
      <c r="B577" s="47">
        <v>20040921.5</v>
      </c>
      <c r="C577" s="47">
        <v>2453270</v>
      </c>
      <c r="D577" s="47">
        <v>2453270.0690830001</v>
      </c>
      <c r="E577" s="58">
        <f t="shared" si="8"/>
        <v>2004.7295072116576</v>
      </c>
      <c r="F577" s="59">
        <v>1360.7103999999999</v>
      </c>
      <c r="G577" s="60">
        <v>1350.4897000000001</v>
      </c>
      <c r="H577" s="61">
        <v>243.20699999999999</v>
      </c>
    </row>
    <row r="578" spans="2:8" x14ac:dyDescent="0.3">
      <c r="B578" s="47">
        <v>20040922.5</v>
      </c>
      <c r="C578" s="47">
        <v>2453271</v>
      </c>
      <c r="D578" s="47">
        <v>2453270.9865179998</v>
      </c>
      <c r="E578" s="58">
        <f t="shared" si="8"/>
        <v>2004.7320190668097</v>
      </c>
      <c r="F578" s="59">
        <v>1360.6288999999999</v>
      </c>
      <c r="G578" s="60">
        <v>1351.1159</v>
      </c>
      <c r="H578" s="61">
        <v>243.20699999999999</v>
      </c>
    </row>
    <row r="579" spans="2:8" x14ac:dyDescent="0.3">
      <c r="B579" s="47">
        <v>20040923.5</v>
      </c>
      <c r="C579" s="47">
        <v>2453272</v>
      </c>
      <c r="D579" s="47">
        <v>2453271.9220289998</v>
      </c>
      <c r="E579" s="58">
        <f t="shared" ref="E579:E642" si="9">D579/365.242-$E$1</f>
        <v>2004.7345804124379</v>
      </c>
      <c r="F579" s="59">
        <v>1360.6881000000001</v>
      </c>
      <c r="G579" s="60">
        <v>1351.8981000000001</v>
      </c>
      <c r="H579" s="61">
        <v>243.20699999999999</v>
      </c>
    </row>
    <row r="580" spans="2:8" x14ac:dyDescent="0.3">
      <c r="B580" s="47">
        <v>20040924.5</v>
      </c>
      <c r="C580" s="47">
        <v>2453273</v>
      </c>
      <c r="D580" s="47">
        <v>2453273.4462239998</v>
      </c>
      <c r="E580" s="58">
        <f t="shared" si="9"/>
        <v>2004.7387535223215</v>
      </c>
      <c r="F580" s="59">
        <v>1360.8734999999999</v>
      </c>
      <c r="G580" s="60">
        <v>1353.2641000000001</v>
      </c>
      <c r="H580" s="61">
        <v>243.20699999999999</v>
      </c>
    </row>
    <row r="581" spans="2:8" x14ac:dyDescent="0.3">
      <c r="B581" s="47">
        <v>20040925.5</v>
      </c>
      <c r="C581" s="47">
        <v>2453274</v>
      </c>
      <c r="D581" s="47">
        <v>2453274.0061260001</v>
      </c>
      <c r="E581" s="58">
        <f t="shared" si="9"/>
        <v>2004.7402864840296</v>
      </c>
      <c r="F581" s="59">
        <v>1360.8798999999999</v>
      </c>
      <c r="G581" s="60">
        <v>1353.7049999999999</v>
      </c>
      <c r="H581" s="61">
        <v>243.20699999999999</v>
      </c>
    </row>
    <row r="582" spans="2:8" x14ac:dyDescent="0.3">
      <c r="B582" s="47">
        <v>20040926.5</v>
      </c>
      <c r="C582" s="47">
        <v>2453275</v>
      </c>
      <c r="D582" s="47">
        <v>2453274.9865230001</v>
      </c>
      <c r="E582" s="58">
        <f t="shared" si="9"/>
        <v>2004.7429707235206</v>
      </c>
      <c r="F582" s="59">
        <v>1360.9309000000001</v>
      </c>
      <c r="G582" s="60">
        <v>1354.5164</v>
      </c>
      <c r="H582" s="61">
        <v>243.20699999999999</v>
      </c>
    </row>
    <row r="583" spans="2:8" x14ac:dyDescent="0.3">
      <c r="B583" s="47">
        <v>20040927.5</v>
      </c>
      <c r="C583" s="47">
        <v>2453276</v>
      </c>
      <c r="D583" s="47">
        <v>2453275.996764</v>
      </c>
      <c r="E583" s="58">
        <f t="shared" si="9"/>
        <v>2004.7457366732197</v>
      </c>
      <c r="F583" s="59">
        <v>1360.9291000000001</v>
      </c>
      <c r="G583" s="60">
        <v>1355.2974999999999</v>
      </c>
      <c r="H583" s="61">
        <v>243.20699999999999</v>
      </c>
    </row>
    <row r="584" spans="2:8" x14ac:dyDescent="0.3">
      <c r="B584" s="47">
        <v>20040928.5</v>
      </c>
      <c r="C584" s="47">
        <v>2453277</v>
      </c>
      <c r="D584" s="47">
        <v>2453277.0545569998</v>
      </c>
      <c r="E584" s="58">
        <f t="shared" si="9"/>
        <v>2004.7486328160503</v>
      </c>
      <c r="F584" s="59">
        <v>1360.837</v>
      </c>
      <c r="G584" s="60">
        <v>1356.0242000000001</v>
      </c>
      <c r="H584" s="61">
        <v>243.20699999999999</v>
      </c>
    </row>
    <row r="585" spans="2:8" x14ac:dyDescent="0.3">
      <c r="B585" s="47">
        <v>20040929.5</v>
      </c>
      <c r="C585" s="47">
        <v>2453278</v>
      </c>
      <c r="D585" s="47">
        <v>2453278.0658559999</v>
      </c>
      <c r="E585" s="58">
        <f t="shared" si="9"/>
        <v>2004.7514016624591</v>
      </c>
      <c r="F585" s="59">
        <v>1360.8949</v>
      </c>
      <c r="G585" s="60">
        <v>1356.8628000000001</v>
      </c>
      <c r="H585" s="61">
        <v>243.20699999999999</v>
      </c>
    </row>
    <row r="586" spans="2:8" x14ac:dyDescent="0.3">
      <c r="B586" s="47">
        <v>20040930.5</v>
      </c>
      <c r="C586" s="47">
        <v>2453279</v>
      </c>
      <c r="D586" s="47">
        <v>2453279.0000610002</v>
      </c>
      <c r="E586" s="58">
        <f t="shared" si="9"/>
        <v>2004.7539594323771</v>
      </c>
      <c r="F586" s="59">
        <v>1360.9155000000001</v>
      </c>
      <c r="G586" s="60">
        <v>1357.6031</v>
      </c>
      <c r="H586" s="61">
        <v>243.20699999999999</v>
      </c>
    </row>
    <row r="587" spans="2:8" x14ac:dyDescent="0.3">
      <c r="B587" s="47">
        <v>20041001.5</v>
      </c>
      <c r="C587" s="47">
        <v>2453280</v>
      </c>
      <c r="D587" s="47">
        <v>2453279.986668</v>
      </c>
      <c r="E587" s="58">
        <f t="shared" si="9"/>
        <v>2004.756660674293</v>
      </c>
      <c r="F587" s="59">
        <v>1360.9395999999999</v>
      </c>
      <c r="G587" s="60">
        <v>1358.386</v>
      </c>
      <c r="H587" s="61">
        <v>240.82</v>
      </c>
    </row>
    <row r="588" spans="2:8" x14ac:dyDescent="0.3">
      <c r="B588" s="47">
        <v>20041002.5</v>
      </c>
      <c r="C588" s="47">
        <v>2453281</v>
      </c>
      <c r="D588" s="47">
        <v>2453280.985787</v>
      </c>
      <c r="E588" s="58">
        <f t="shared" si="9"/>
        <v>2004.759396172949</v>
      </c>
      <c r="F588" s="59">
        <v>1360.9527</v>
      </c>
      <c r="G588" s="60">
        <v>1359.1661999999999</v>
      </c>
      <c r="H588" s="61">
        <v>240.82</v>
      </c>
    </row>
    <row r="589" spans="2:8" x14ac:dyDescent="0.3">
      <c r="B589" s="47">
        <v>20041003.5</v>
      </c>
      <c r="C589" s="47">
        <v>2453282</v>
      </c>
      <c r="D589" s="47">
        <v>2453281.9751800001</v>
      </c>
      <c r="E589" s="58">
        <f t="shared" si="9"/>
        <v>2004.7621050426842</v>
      </c>
      <c r="F589" s="59">
        <v>1361.0025000000001</v>
      </c>
      <c r="G589" s="60">
        <v>1359.9748</v>
      </c>
      <c r="H589" s="61">
        <v>240.82</v>
      </c>
    </row>
    <row r="590" spans="2:8" x14ac:dyDescent="0.3">
      <c r="B590" s="47">
        <v>20041004.5</v>
      </c>
      <c r="C590" s="47">
        <v>2453283</v>
      </c>
      <c r="D590" s="47">
        <v>2453282.9992539999</v>
      </c>
      <c r="E590" s="58">
        <f t="shared" si="9"/>
        <v>2004.7649088659027</v>
      </c>
      <c r="F590" s="59">
        <v>1361.0762</v>
      </c>
      <c r="G590" s="60">
        <v>1360.8332</v>
      </c>
      <c r="H590" s="61">
        <v>240.82</v>
      </c>
    </row>
    <row r="591" spans="2:8" x14ac:dyDescent="0.3">
      <c r="B591" s="47">
        <v>20041005.5</v>
      </c>
      <c r="C591" s="47">
        <v>2453284</v>
      </c>
      <c r="D591" s="47">
        <v>2453284.0710129999</v>
      </c>
      <c r="E591" s="58">
        <f t="shared" si="9"/>
        <v>2004.7678432463954</v>
      </c>
      <c r="F591" s="59">
        <v>1361.1342999999999</v>
      </c>
      <c r="G591" s="60">
        <v>1361.7122999999999</v>
      </c>
      <c r="H591" s="61">
        <v>240.82</v>
      </c>
    </row>
    <row r="592" spans="2:8" x14ac:dyDescent="0.3">
      <c r="B592" s="47">
        <v>20041006.5</v>
      </c>
      <c r="C592" s="47">
        <v>2453285</v>
      </c>
      <c r="D592" s="47">
        <v>2453285.0076620001</v>
      </c>
      <c r="E592" s="58">
        <f t="shared" si="9"/>
        <v>2004.7704077077669</v>
      </c>
      <c r="F592" s="59">
        <v>1361.1981000000001</v>
      </c>
      <c r="G592" s="60">
        <v>1362.4938</v>
      </c>
      <c r="H592" s="61">
        <v>240.82</v>
      </c>
    </row>
    <row r="593" spans="2:8" x14ac:dyDescent="0.3">
      <c r="B593" s="47">
        <v>20041007.5</v>
      </c>
      <c r="C593" s="47">
        <v>2453286</v>
      </c>
      <c r="D593" s="47">
        <v>2453285.9901589998</v>
      </c>
      <c r="E593" s="58">
        <f t="shared" si="9"/>
        <v>2004.7730976968687</v>
      </c>
      <c r="F593" s="59">
        <v>1361.3072</v>
      </c>
      <c r="G593" s="60">
        <v>1363.3562999999999</v>
      </c>
      <c r="H593" s="61">
        <v>240.82</v>
      </c>
    </row>
    <row r="594" spans="2:8" x14ac:dyDescent="0.3">
      <c r="B594" s="47">
        <v>20041008.5</v>
      </c>
      <c r="C594" s="47">
        <v>2453287</v>
      </c>
      <c r="D594" s="47">
        <v>2453287.0017539999</v>
      </c>
      <c r="E594" s="58">
        <f t="shared" si="9"/>
        <v>2004.7758673536991</v>
      </c>
      <c r="F594" s="59">
        <v>1361.3126999999999</v>
      </c>
      <c r="G594" s="60">
        <v>1364.1384</v>
      </c>
      <c r="H594" s="61">
        <v>240.82</v>
      </c>
    </row>
    <row r="595" spans="2:8" x14ac:dyDescent="0.3">
      <c r="B595" s="47">
        <v>20041009.5</v>
      </c>
      <c r="C595" s="47">
        <v>2453288</v>
      </c>
      <c r="D595" s="47">
        <v>2453287.9921360002</v>
      </c>
      <c r="E595" s="58">
        <f t="shared" si="9"/>
        <v>2004.7785789312302</v>
      </c>
      <c r="F595" s="59">
        <v>1361.2527</v>
      </c>
      <c r="G595" s="60">
        <v>1364.8398999999999</v>
      </c>
      <c r="H595" s="61">
        <v>240.82</v>
      </c>
    </row>
    <row r="596" spans="2:8" x14ac:dyDescent="0.3">
      <c r="B596" s="47">
        <v>20041010.5</v>
      </c>
      <c r="C596" s="47">
        <v>2453289</v>
      </c>
      <c r="D596" s="47">
        <v>2453289.0130750001</v>
      </c>
      <c r="E596" s="58">
        <f t="shared" si="9"/>
        <v>2004.7813741710979</v>
      </c>
      <c r="F596" s="59">
        <v>1361.1411000000001</v>
      </c>
      <c r="G596" s="60">
        <v>1365.5148999999999</v>
      </c>
      <c r="H596" s="61">
        <v>240.82</v>
      </c>
    </row>
    <row r="597" spans="2:8" x14ac:dyDescent="0.3">
      <c r="B597" s="47">
        <v>20041011.5</v>
      </c>
      <c r="C597" s="47">
        <v>2453290</v>
      </c>
      <c r="D597" s="47">
        <v>2453290.006699</v>
      </c>
      <c r="E597" s="58">
        <f t="shared" si="9"/>
        <v>2004.7840946249335</v>
      </c>
      <c r="F597" s="59">
        <v>1361.0404000000001</v>
      </c>
      <c r="G597" s="60">
        <v>1366.1817000000001</v>
      </c>
      <c r="H597" s="61">
        <v>240.82</v>
      </c>
    </row>
    <row r="598" spans="2:8" x14ac:dyDescent="0.3">
      <c r="B598" s="47">
        <v>20041012.5</v>
      </c>
      <c r="C598" s="47">
        <v>2453291</v>
      </c>
      <c r="D598" s="47">
        <v>2453291.0511659998</v>
      </c>
      <c r="E598" s="58">
        <f t="shared" si="9"/>
        <v>2004.7869542823655</v>
      </c>
      <c r="F598" s="59">
        <v>1361.0409999999999</v>
      </c>
      <c r="G598" s="60">
        <v>1366.9920999999999</v>
      </c>
      <c r="H598" s="61">
        <v>240.82</v>
      </c>
    </row>
    <row r="599" spans="2:8" x14ac:dyDescent="0.3">
      <c r="B599" s="47">
        <v>20041013.5</v>
      </c>
      <c r="C599" s="47">
        <v>2453292</v>
      </c>
      <c r="D599" s="47">
        <v>2453292.014219</v>
      </c>
      <c r="E599" s="58">
        <f t="shared" si="9"/>
        <v>2004.7895910355328</v>
      </c>
      <c r="F599" s="59">
        <v>1361.077</v>
      </c>
      <c r="G599" s="60">
        <v>1367.7775999999999</v>
      </c>
      <c r="H599" s="61">
        <v>240.82</v>
      </c>
    </row>
    <row r="600" spans="2:8" x14ac:dyDescent="0.3">
      <c r="B600" s="47">
        <v>20041014.5</v>
      </c>
      <c r="C600" s="47">
        <v>2453293</v>
      </c>
      <c r="D600" s="47">
        <v>2453293.0024919999</v>
      </c>
      <c r="E600" s="58">
        <f t="shared" si="9"/>
        <v>2004.7922968388084</v>
      </c>
      <c r="F600" s="59">
        <v>1361.077</v>
      </c>
      <c r="G600" s="60">
        <v>1368.5491999999999</v>
      </c>
      <c r="H600" s="61">
        <v>240.82</v>
      </c>
    </row>
    <row r="601" spans="2:8" x14ac:dyDescent="0.3">
      <c r="B601" s="47">
        <v>20041015.5</v>
      </c>
      <c r="C601" s="47">
        <v>2453294</v>
      </c>
      <c r="D601" s="47">
        <v>2453294.0064829998</v>
      </c>
      <c r="E601" s="58">
        <f t="shared" si="9"/>
        <v>2004.7950456765648</v>
      </c>
      <c r="F601" s="59">
        <v>1361.0225</v>
      </c>
      <c r="G601" s="60">
        <v>1369.2809</v>
      </c>
      <c r="H601" s="61">
        <v>240.82</v>
      </c>
    </row>
    <row r="602" spans="2:8" x14ac:dyDescent="0.3">
      <c r="B602" s="47">
        <v>20041016.5</v>
      </c>
      <c r="C602" s="47">
        <v>2453295</v>
      </c>
      <c r="D602" s="47">
        <v>2453295.0127300001</v>
      </c>
      <c r="E602" s="58">
        <f t="shared" si="9"/>
        <v>2004.7978006910489</v>
      </c>
      <c r="F602" s="59">
        <v>1360.9819</v>
      </c>
      <c r="G602" s="60">
        <v>1370.0306</v>
      </c>
      <c r="H602" s="61">
        <v>240.82</v>
      </c>
    </row>
    <row r="603" spans="2:8" x14ac:dyDescent="0.3">
      <c r="B603" s="47">
        <v>20041017.5</v>
      </c>
      <c r="C603" s="47">
        <v>2453296</v>
      </c>
      <c r="D603" s="47">
        <v>2453295.9907450001</v>
      </c>
      <c r="E603" s="58">
        <f t="shared" si="9"/>
        <v>2004.8004784088362</v>
      </c>
      <c r="F603" s="59">
        <v>1360.9132999999999</v>
      </c>
      <c r="G603" s="60">
        <v>1370.7315000000001</v>
      </c>
      <c r="H603" s="61">
        <v>240.82</v>
      </c>
    </row>
    <row r="604" spans="2:8" x14ac:dyDescent="0.3">
      <c r="B604" s="47">
        <v>20041018.5</v>
      </c>
      <c r="C604" s="47">
        <v>2453297</v>
      </c>
      <c r="D604" s="47">
        <v>2453296.976944</v>
      </c>
      <c r="E604" s="58">
        <f t="shared" si="9"/>
        <v>2004.8031785336843</v>
      </c>
      <c r="F604" s="59">
        <v>1360.8522</v>
      </c>
      <c r="G604" s="60">
        <v>1371.4473</v>
      </c>
      <c r="H604" s="61">
        <v>240.82</v>
      </c>
    </row>
    <row r="605" spans="2:8" x14ac:dyDescent="0.3">
      <c r="B605" s="47">
        <v>20041019.5</v>
      </c>
      <c r="C605" s="47">
        <v>2453298</v>
      </c>
      <c r="D605" s="47">
        <v>2453298.0545219998</v>
      </c>
      <c r="E605" s="58">
        <f t="shared" si="9"/>
        <v>2004.8061288460794</v>
      </c>
      <c r="F605" s="59">
        <v>1360.8775000000001</v>
      </c>
      <c r="G605" s="60">
        <v>1372.3221000000001</v>
      </c>
      <c r="H605" s="61">
        <v>240.82</v>
      </c>
    </row>
    <row r="606" spans="2:8" x14ac:dyDescent="0.3">
      <c r="B606" s="47">
        <v>20041020.5</v>
      </c>
      <c r="C606" s="47">
        <v>2453299</v>
      </c>
      <c r="D606" s="47">
        <v>2453299.0075790002</v>
      </c>
      <c r="E606" s="58">
        <f t="shared" si="9"/>
        <v>2004.8087382310914</v>
      </c>
      <c r="F606" s="59">
        <v>1360.9064000000001</v>
      </c>
      <c r="G606" s="60">
        <v>1373.1012000000001</v>
      </c>
      <c r="H606" s="61">
        <v>240.82</v>
      </c>
    </row>
    <row r="607" spans="2:8" x14ac:dyDescent="0.3">
      <c r="B607" s="47">
        <v>20041021.5</v>
      </c>
      <c r="C607" s="47">
        <v>2453300</v>
      </c>
      <c r="D607" s="47">
        <v>2453300.0095250001</v>
      </c>
      <c r="E607" s="58">
        <f t="shared" si="9"/>
        <v>2004.8114814698201</v>
      </c>
      <c r="F607" s="59">
        <v>1361.0250000000001</v>
      </c>
      <c r="G607" s="60">
        <v>1374.0069000000001</v>
      </c>
      <c r="H607" s="61">
        <v>240.82</v>
      </c>
    </row>
    <row r="608" spans="2:8" x14ac:dyDescent="0.3">
      <c r="B608" s="47">
        <v>20041022.5</v>
      </c>
      <c r="C608" s="47">
        <v>2453301</v>
      </c>
      <c r="D608" s="47">
        <v>2453300.9460049998</v>
      </c>
      <c r="E608" s="58">
        <f t="shared" si="9"/>
        <v>2004.8140454684835</v>
      </c>
      <c r="F608" s="59">
        <v>1361.0346</v>
      </c>
      <c r="G608" s="60">
        <v>1374.7481</v>
      </c>
      <c r="H608" s="61">
        <v>240.82</v>
      </c>
    </row>
    <row r="609" spans="2:8" x14ac:dyDescent="0.3">
      <c r="B609" s="47">
        <v>20041023.5</v>
      </c>
      <c r="C609" s="47">
        <v>2453302</v>
      </c>
      <c r="D609" s="47">
        <v>2453302.056138</v>
      </c>
      <c r="E609" s="58">
        <f t="shared" si="9"/>
        <v>2004.817084913564</v>
      </c>
      <c r="F609" s="59">
        <v>1360.9174</v>
      </c>
      <c r="G609" s="60">
        <v>1375.4915000000001</v>
      </c>
      <c r="H609" s="61">
        <v>240.82</v>
      </c>
    </row>
    <row r="610" spans="2:8" x14ac:dyDescent="0.3">
      <c r="B610" s="47">
        <v>20041024.5</v>
      </c>
      <c r="C610" s="47">
        <v>2453303</v>
      </c>
      <c r="D610" s="47">
        <v>2453302.9782230002</v>
      </c>
      <c r="E610" s="58">
        <f t="shared" si="9"/>
        <v>2004.819609500003</v>
      </c>
      <c r="F610" s="59">
        <v>1360.7173</v>
      </c>
      <c r="G610" s="60">
        <v>1375.9993999999999</v>
      </c>
      <c r="H610" s="61">
        <v>240.82</v>
      </c>
    </row>
    <row r="611" spans="2:8" x14ac:dyDescent="0.3">
      <c r="B611" s="47">
        <v>20041025.5</v>
      </c>
      <c r="C611" s="47">
        <v>2453304</v>
      </c>
      <c r="D611" s="47">
        <v>2453304.000147</v>
      </c>
      <c r="E611" s="58">
        <f t="shared" si="9"/>
        <v>2004.8224074367135</v>
      </c>
      <c r="F611" s="59">
        <v>1360.6007999999999</v>
      </c>
      <c r="G611" s="60">
        <v>1376.6621</v>
      </c>
      <c r="H611" s="61">
        <v>240.82</v>
      </c>
    </row>
    <row r="612" spans="2:8" x14ac:dyDescent="0.3">
      <c r="B612" s="47">
        <v>20041026.5</v>
      </c>
      <c r="C612" s="47">
        <v>2453305</v>
      </c>
      <c r="D612" s="47">
        <v>2453305.061375</v>
      </c>
      <c r="E612" s="58">
        <f t="shared" si="9"/>
        <v>2004.8253129842678</v>
      </c>
      <c r="F612" s="59">
        <v>1360.6593</v>
      </c>
      <c r="G612" s="60">
        <v>1377.5237999999999</v>
      </c>
      <c r="H612" s="61">
        <v>240.82</v>
      </c>
    </row>
    <row r="613" spans="2:8" x14ac:dyDescent="0.3">
      <c r="B613" s="47">
        <v>20041027.5</v>
      </c>
      <c r="C613" s="47">
        <v>2453306</v>
      </c>
      <c r="D613" s="47">
        <v>2453306.040674</v>
      </c>
      <c r="E613" s="58">
        <f t="shared" si="9"/>
        <v>2004.8279942175332</v>
      </c>
      <c r="F613" s="59">
        <v>1360.7426</v>
      </c>
      <c r="G613" s="60">
        <v>1378.3407999999999</v>
      </c>
      <c r="H613" s="61">
        <v>240.82</v>
      </c>
    </row>
    <row r="614" spans="2:8" x14ac:dyDescent="0.3">
      <c r="B614" s="47">
        <v>20041028.5</v>
      </c>
      <c r="C614" s="47">
        <v>2453307</v>
      </c>
      <c r="D614" s="47">
        <v>2453306.91457</v>
      </c>
      <c r="E614" s="58">
        <f t="shared" si="9"/>
        <v>2004.8303868667899</v>
      </c>
      <c r="F614" s="59">
        <v>1360.8246999999999</v>
      </c>
      <c r="G614" s="60">
        <v>1379.0713000000001</v>
      </c>
      <c r="H614" s="61">
        <v>240.82</v>
      </c>
    </row>
    <row r="615" spans="2:8" x14ac:dyDescent="0.3">
      <c r="B615" s="47">
        <v>20041029.5</v>
      </c>
      <c r="C615" s="47">
        <v>2453308</v>
      </c>
      <c r="D615" s="47">
        <v>2453308.0305150002</v>
      </c>
      <c r="E615" s="58">
        <f t="shared" si="9"/>
        <v>2004.833442224608</v>
      </c>
      <c r="F615" s="59">
        <v>1360.7521999999999</v>
      </c>
      <c r="G615" s="60">
        <v>1379.8148000000001</v>
      </c>
      <c r="H615" s="61">
        <v>240.82</v>
      </c>
    </row>
    <row r="616" spans="2:8" x14ac:dyDescent="0.3">
      <c r="B616" s="47">
        <v>20041030.5</v>
      </c>
      <c r="C616" s="47">
        <v>2453309</v>
      </c>
      <c r="D616" s="47">
        <v>2453309.0019100001</v>
      </c>
      <c r="E616" s="58">
        <f t="shared" si="9"/>
        <v>2004.8361018174255</v>
      </c>
      <c r="F616" s="59">
        <v>1360.5859</v>
      </c>
      <c r="G616" s="60">
        <v>1380.3487</v>
      </c>
      <c r="H616" s="61">
        <v>240.82</v>
      </c>
    </row>
    <row r="617" spans="2:8" x14ac:dyDescent="0.3">
      <c r="B617" s="47">
        <v>20041031.5</v>
      </c>
      <c r="C617" s="47">
        <v>2453310</v>
      </c>
      <c r="D617" s="47">
        <v>2453310.008833</v>
      </c>
      <c r="E617" s="58">
        <f t="shared" si="9"/>
        <v>2004.8388586827368</v>
      </c>
      <c r="F617" s="59">
        <v>1360.4391000000001</v>
      </c>
      <c r="G617" s="60">
        <v>1380.9196999999999</v>
      </c>
      <c r="H617" s="61">
        <v>240.82</v>
      </c>
    </row>
    <row r="618" spans="2:8" x14ac:dyDescent="0.3">
      <c r="B618" s="47">
        <v>20041101.5</v>
      </c>
      <c r="C618" s="47">
        <v>2453311</v>
      </c>
      <c r="D618" s="47">
        <v>2453311.0033630002</v>
      </c>
      <c r="E618" s="58">
        <f t="shared" si="9"/>
        <v>2004.84158161712</v>
      </c>
      <c r="F618" s="59">
        <v>1360.3375000000001</v>
      </c>
      <c r="G618" s="60">
        <v>1381.5192999999999</v>
      </c>
      <c r="H618" s="61">
        <v>240.82</v>
      </c>
    </row>
    <row r="619" spans="2:8" x14ac:dyDescent="0.3">
      <c r="B619" s="47">
        <v>20041102.5</v>
      </c>
      <c r="C619" s="47">
        <v>2453312</v>
      </c>
      <c r="D619" s="47">
        <v>2453312.0595010002</v>
      </c>
      <c r="E619" s="58">
        <f t="shared" si="9"/>
        <v>2004.8444732287089</v>
      </c>
      <c r="F619" s="59">
        <v>1360.3408999999999</v>
      </c>
      <c r="G619" s="60">
        <v>1382.2606000000001</v>
      </c>
      <c r="H619" s="61">
        <v>240.82</v>
      </c>
    </row>
    <row r="620" spans="2:8" x14ac:dyDescent="0.3">
      <c r="B620" s="47">
        <v>20041103.5</v>
      </c>
      <c r="C620" s="47">
        <v>2453313</v>
      </c>
      <c r="D620" s="47">
        <v>2453312.9955259999</v>
      </c>
      <c r="E620" s="58">
        <f t="shared" si="9"/>
        <v>2004.8470359816229</v>
      </c>
      <c r="F620" s="59">
        <v>1360.2992999999999</v>
      </c>
      <c r="G620" s="60">
        <v>1382.865</v>
      </c>
      <c r="H620" s="61">
        <v>240.82</v>
      </c>
    </row>
    <row r="621" spans="2:8" x14ac:dyDescent="0.3">
      <c r="B621" s="47">
        <v>20041104.5</v>
      </c>
      <c r="C621" s="47">
        <v>2453314</v>
      </c>
      <c r="D621" s="47">
        <v>2453314.003333</v>
      </c>
      <c r="E621" s="58">
        <f t="shared" si="9"/>
        <v>2004.8497952672478</v>
      </c>
      <c r="F621" s="59">
        <v>1360.0483999999999</v>
      </c>
      <c r="G621" s="60">
        <v>1383.2988</v>
      </c>
      <c r="H621" s="61">
        <v>240.82</v>
      </c>
    </row>
    <row r="622" spans="2:8" x14ac:dyDescent="0.3">
      <c r="B622" s="47">
        <v>20041105.5</v>
      </c>
      <c r="C622" s="47">
        <v>2453315</v>
      </c>
      <c r="D622" s="47">
        <v>2453315.007119</v>
      </c>
      <c r="E622" s="58">
        <f t="shared" si="9"/>
        <v>2004.8525435437323</v>
      </c>
      <c r="F622" s="59">
        <v>1359.8670999999999</v>
      </c>
      <c r="G622" s="60">
        <v>1383.7936999999999</v>
      </c>
      <c r="H622" s="61">
        <v>240.82</v>
      </c>
    </row>
    <row r="623" spans="2:8" x14ac:dyDescent="0.3">
      <c r="B623" s="47">
        <v>20041106.5</v>
      </c>
      <c r="C623" s="47">
        <v>2453316</v>
      </c>
      <c r="D623" s="47">
        <v>2453316.0083090002</v>
      </c>
      <c r="E623" s="58">
        <f t="shared" si="9"/>
        <v>2004.855284712602</v>
      </c>
      <c r="F623" s="59">
        <v>1359.9483</v>
      </c>
      <c r="G623" s="60">
        <v>1384.5473</v>
      </c>
      <c r="H623" s="61">
        <v>240.82</v>
      </c>
    </row>
    <row r="624" spans="2:8" x14ac:dyDescent="0.3">
      <c r="B624" s="47">
        <v>20041107.5</v>
      </c>
      <c r="C624" s="47">
        <v>2453317</v>
      </c>
      <c r="D624" s="47">
        <v>2453316.9916190002</v>
      </c>
      <c r="E624" s="58">
        <f t="shared" si="9"/>
        <v>2004.8579769276266</v>
      </c>
      <c r="F624" s="59">
        <v>1360.2592</v>
      </c>
      <c r="G624" s="60">
        <v>1385.5171</v>
      </c>
      <c r="H624" s="61">
        <v>240.82</v>
      </c>
    </row>
    <row r="625" spans="2:8" x14ac:dyDescent="0.3">
      <c r="B625" s="47">
        <v>20041108.5</v>
      </c>
      <c r="C625" s="47">
        <v>2453318</v>
      </c>
      <c r="D625" s="47">
        <v>2453317.997182</v>
      </c>
      <c r="E625" s="58">
        <f t="shared" si="9"/>
        <v>2004.8607300693784</v>
      </c>
      <c r="F625" s="59">
        <v>1360.5709999999999</v>
      </c>
      <c r="G625" s="60">
        <v>1386.4974</v>
      </c>
      <c r="H625" s="61">
        <v>240.82</v>
      </c>
    </row>
    <row r="626" spans="2:8" x14ac:dyDescent="0.3">
      <c r="B626" s="47">
        <v>20041109.5</v>
      </c>
      <c r="C626" s="47">
        <v>2453319</v>
      </c>
      <c r="D626" s="47">
        <v>2453319.0756410002</v>
      </c>
      <c r="E626" s="58">
        <f t="shared" si="9"/>
        <v>2004.8636827938744</v>
      </c>
      <c r="F626" s="59">
        <v>1360.8742999999999</v>
      </c>
      <c r="G626" s="60">
        <v>1387.5117</v>
      </c>
      <c r="H626" s="61">
        <v>240.82</v>
      </c>
    </row>
    <row r="627" spans="2:8" x14ac:dyDescent="0.3">
      <c r="B627" s="47">
        <v>20041110.5</v>
      </c>
      <c r="C627" s="47">
        <v>2453320</v>
      </c>
      <c r="D627" s="47">
        <v>2453320.0524470001</v>
      </c>
      <c r="E627" s="58">
        <f t="shared" si="9"/>
        <v>2004.8663572015266</v>
      </c>
      <c r="F627" s="59">
        <v>1361.01</v>
      </c>
      <c r="G627" s="60">
        <v>1388.2844</v>
      </c>
      <c r="H627" s="61">
        <v>237.86</v>
      </c>
    </row>
    <row r="628" spans="2:8" x14ac:dyDescent="0.3">
      <c r="B628" s="47">
        <v>20041111.5</v>
      </c>
      <c r="C628" s="47">
        <v>2453321</v>
      </c>
      <c r="D628" s="47">
        <v>2453321.0080519998</v>
      </c>
      <c r="E628" s="58">
        <f t="shared" si="9"/>
        <v>2004.8689735627331</v>
      </c>
      <c r="F628" s="59">
        <v>1361.1315999999999</v>
      </c>
      <c r="G628" s="60">
        <v>1389.0252</v>
      </c>
      <c r="H628" s="61">
        <v>237.86</v>
      </c>
    </row>
    <row r="629" spans="2:8" x14ac:dyDescent="0.3">
      <c r="B629" s="47">
        <v>20041112.5</v>
      </c>
      <c r="C629" s="47">
        <v>2453322</v>
      </c>
      <c r="D629" s="47">
        <v>2453321.998044</v>
      </c>
      <c r="E629" s="58">
        <f t="shared" si="9"/>
        <v>2004.8716840724783</v>
      </c>
      <c r="F629" s="59">
        <v>1361.0957000000001</v>
      </c>
      <c r="G629" s="60">
        <v>1389.6238000000001</v>
      </c>
      <c r="H629" s="61">
        <v>237.86</v>
      </c>
    </row>
    <row r="630" spans="2:8" x14ac:dyDescent="0.3">
      <c r="B630" s="47">
        <v>20041113.5</v>
      </c>
      <c r="C630" s="47">
        <v>2453323</v>
      </c>
      <c r="D630" s="47">
        <v>2453322.9987840001</v>
      </c>
      <c r="E630" s="58">
        <f t="shared" si="9"/>
        <v>2004.8744240092874</v>
      </c>
      <c r="F630" s="59">
        <v>1360.9627</v>
      </c>
      <c r="G630" s="60">
        <v>1390.1261999999999</v>
      </c>
      <c r="H630" s="61">
        <v>237.86</v>
      </c>
    </row>
    <row r="631" spans="2:8" x14ac:dyDescent="0.3">
      <c r="B631" s="47">
        <v>20041114.5</v>
      </c>
      <c r="C631" s="47">
        <v>2453324</v>
      </c>
      <c r="D631" s="47">
        <v>2453323.992635</v>
      </c>
      <c r="E631" s="58">
        <f t="shared" si="9"/>
        <v>2004.8771450846289</v>
      </c>
      <c r="F631" s="59">
        <v>1360.8992000000001</v>
      </c>
      <c r="G631" s="60">
        <v>1390.6911</v>
      </c>
      <c r="H631" s="61">
        <v>237.86</v>
      </c>
    </row>
    <row r="632" spans="2:8" x14ac:dyDescent="0.3">
      <c r="B632" s="47">
        <v>20041115.5</v>
      </c>
      <c r="C632" s="47">
        <v>2453325</v>
      </c>
      <c r="D632" s="47">
        <v>2453324.9936609999</v>
      </c>
      <c r="E632" s="58">
        <f t="shared" si="9"/>
        <v>2004.8798858044802</v>
      </c>
      <c r="F632" s="59">
        <v>1360.8734999999999</v>
      </c>
      <c r="G632" s="60">
        <v>1391.2945</v>
      </c>
      <c r="H632" s="61">
        <v>237.86</v>
      </c>
    </row>
    <row r="633" spans="2:8" x14ac:dyDescent="0.3">
      <c r="B633" s="47">
        <v>20041116.5</v>
      </c>
      <c r="C633" s="47">
        <v>2453326</v>
      </c>
      <c r="D633" s="47">
        <v>2453326.052292</v>
      </c>
      <c r="E633" s="58">
        <f t="shared" si="9"/>
        <v>2004.8827842416813</v>
      </c>
      <c r="F633" s="59">
        <v>1361.0112999999999</v>
      </c>
      <c r="G633" s="60">
        <v>1392.0953999999999</v>
      </c>
      <c r="H633" s="61">
        <v>237.86</v>
      </c>
    </row>
    <row r="634" spans="2:8" x14ac:dyDescent="0.3">
      <c r="B634" s="47">
        <v>20041117.5</v>
      </c>
      <c r="C634" s="47">
        <v>2453327</v>
      </c>
      <c r="D634" s="47">
        <v>2453327.0046319999</v>
      </c>
      <c r="E634" s="58">
        <f t="shared" si="9"/>
        <v>2004.885391663609</v>
      </c>
      <c r="F634" s="59">
        <v>1361.0672</v>
      </c>
      <c r="G634" s="60">
        <v>1392.74</v>
      </c>
      <c r="H634" s="61">
        <v>237.86</v>
      </c>
    </row>
    <row r="635" spans="2:8" x14ac:dyDescent="0.3">
      <c r="B635" s="47">
        <v>20041118.5</v>
      </c>
      <c r="C635" s="47">
        <v>2453328</v>
      </c>
      <c r="D635" s="47">
        <v>2453327.989447</v>
      </c>
      <c r="E635" s="58">
        <f t="shared" si="9"/>
        <v>2004.8880879991893</v>
      </c>
      <c r="F635" s="59">
        <v>1361.0906</v>
      </c>
      <c r="G635" s="60">
        <v>1393.3642</v>
      </c>
      <c r="H635" s="61">
        <v>237.86</v>
      </c>
    </row>
    <row r="636" spans="2:8" x14ac:dyDescent="0.3">
      <c r="B636" s="47">
        <v>20041119.5</v>
      </c>
      <c r="C636" s="47">
        <v>2453329</v>
      </c>
      <c r="D636" s="47">
        <v>2453328.9739359999</v>
      </c>
      <c r="E636" s="58">
        <f t="shared" si="9"/>
        <v>2004.8907834422107</v>
      </c>
      <c r="F636" s="59">
        <v>1361.1840999999999</v>
      </c>
      <c r="G636" s="60">
        <v>1394.0514000000001</v>
      </c>
      <c r="H636" s="61">
        <v>237.86</v>
      </c>
    </row>
    <row r="637" spans="2:8" x14ac:dyDescent="0.3">
      <c r="B637" s="47">
        <v>20041120.5</v>
      </c>
      <c r="C637" s="47">
        <v>2453330</v>
      </c>
      <c r="D637" s="47">
        <v>2453329.9925330002</v>
      </c>
      <c r="E637" s="58">
        <f t="shared" si="9"/>
        <v>2004.8935722698925</v>
      </c>
      <c r="F637" s="59">
        <v>1361.229</v>
      </c>
      <c r="G637" s="60">
        <v>1394.6995999999999</v>
      </c>
      <c r="H637" s="61">
        <v>237.86</v>
      </c>
    </row>
    <row r="638" spans="2:8" x14ac:dyDescent="0.3">
      <c r="B638" s="47">
        <v>20041121.5</v>
      </c>
      <c r="C638" s="47">
        <v>2453331</v>
      </c>
      <c r="D638" s="47">
        <v>2453331.0095170001</v>
      </c>
      <c r="E638" s="58">
        <f t="shared" si="9"/>
        <v>2004.8963566813236</v>
      </c>
      <c r="F638" s="59">
        <v>1361.2281</v>
      </c>
      <c r="G638" s="60">
        <v>1395.2883999999999</v>
      </c>
      <c r="H638" s="61">
        <v>237.86</v>
      </c>
    </row>
    <row r="639" spans="2:8" x14ac:dyDescent="0.3">
      <c r="B639" s="47">
        <v>20041122.5</v>
      </c>
      <c r="C639" s="47">
        <v>2453332</v>
      </c>
      <c r="D639" s="47">
        <v>2453332.012141</v>
      </c>
      <c r="E639" s="58">
        <f t="shared" si="9"/>
        <v>2004.8991017763565</v>
      </c>
      <c r="F639" s="59">
        <v>1361.1881000000001</v>
      </c>
      <c r="G639" s="60">
        <v>1395.8168000000001</v>
      </c>
      <c r="H639" s="61">
        <v>237.86</v>
      </c>
    </row>
    <row r="640" spans="2:8" x14ac:dyDescent="0.3">
      <c r="B640" s="47">
        <v>20041123.5</v>
      </c>
      <c r="C640" s="47">
        <v>2453333</v>
      </c>
      <c r="D640" s="47">
        <v>2453333.0351849999</v>
      </c>
      <c r="E640" s="58">
        <f t="shared" si="9"/>
        <v>2004.9019027795266</v>
      </c>
      <c r="F640" s="59">
        <v>1361.2111</v>
      </c>
      <c r="G640" s="60">
        <v>1396.4082000000001</v>
      </c>
      <c r="H640" s="61">
        <v>237.86</v>
      </c>
    </row>
    <row r="641" spans="2:8" x14ac:dyDescent="0.3">
      <c r="B641" s="47">
        <v>20041124.5</v>
      </c>
      <c r="C641" s="47">
        <v>2453334</v>
      </c>
      <c r="D641" s="47">
        <v>2453334.0147850001</v>
      </c>
      <c r="E641" s="58">
        <f t="shared" si="9"/>
        <v>2004.9045848369033</v>
      </c>
      <c r="F641" s="59">
        <v>1361.3173999999999</v>
      </c>
      <c r="G641" s="60">
        <v>1397.0477000000001</v>
      </c>
      <c r="H641" s="61">
        <v>237.86</v>
      </c>
    </row>
    <row r="642" spans="2:8" x14ac:dyDescent="0.3">
      <c r="B642" s="47">
        <v>20041125.5</v>
      </c>
      <c r="C642" s="47">
        <v>2453335</v>
      </c>
      <c r="D642" s="47">
        <v>2453334.9930759999</v>
      </c>
      <c r="E642" s="58">
        <f t="shared" si="9"/>
        <v>2004.9072633103533</v>
      </c>
      <c r="F642" s="59">
        <v>1361.3552999999999</v>
      </c>
      <c r="G642" s="60">
        <v>1397.6029000000001</v>
      </c>
      <c r="H642" s="61">
        <v>237.86</v>
      </c>
    </row>
    <row r="643" spans="2:8" x14ac:dyDescent="0.3">
      <c r="B643" s="47">
        <v>20041126.5</v>
      </c>
      <c r="C643" s="47">
        <v>2453336</v>
      </c>
      <c r="D643" s="47">
        <v>2453336.013702</v>
      </c>
      <c r="E643" s="58">
        <f t="shared" ref="E643:E706" si="10">D643/365.242-$E$1</f>
        <v>2004.910057693256</v>
      </c>
      <c r="F643" s="59">
        <v>1361.3897999999999</v>
      </c>
      <c r="G643" s="60">
        <v>1398.1624999999999</v>
      </c>
      <c r="H643" s="61">
        <v>237.86</v>
      </c>
    </row>
    <row r="644" spans="2:8" x14ac:dyDescent="0.3">
      <c r="B644" s="47">
        <v>20041127.5</v>
      </c>
      <c r="C644" s="47">
        <v>2453337</v>
      </c>
      <c r="D644" s="47">
        <v>2453337.0125210001</v>
      </c>
      <c r="E644" s="58">
        <f t="shared" si="10"/>
        <v>2004.9127923705382</v>
      </c>
      <c r="F644" s="59">
        <v>1361.3922</v>
      </c>
      <c r="G644" s="60">
        <v>1398.6632</v>
      </c>
      <c r="H644" s="61">
        <v>237.86</v>
      </c>
    </row>
    <row r="645" spans="2:8" x14ac:dyDescent="0.3">
      <c r="B645" s="47">
        <v>20041128.5</v>
      </c>
      <c r="C645" s="47">
        <v>2453338</v>
      </c>
      <c r="D645" s="47">
        <v>2453337.9949269998</v>
      </c>
      <c r="E645" s="58">
        <f t="shared" si="10"/>
        <v>2004.9154821104903</v>
      </c>
      <c r="F645" s="59">
        <v>1361.2639999999999</v>
      </c>
      <c r="G645" s="60">
        <v>1399.0071</v>
      </c>
      <c r="H645" s="61">
        <v>237.86</v>
      </c>
    </row>
    <row r="646" spans="2:8" x14ac:dyDescent="0.3">
      <c r="B646" s="47">
        <v>20041129.5</v>
      </c>
      <c r="C646" s="47">
        <v>2453339</v>
      </c>
      <c r="D646" s="47">
        <v>2453338.9864360001</v>
      </c>
      <c r="E646" s="58">
        <f t="shared" si="10"/>
        <v>2004.9181967736467</v>
      </c>
      <c r="F646" s="59">
        <v>1361.1266000000001</v>
      </c>
      <c r="G646" s="60">
        <v>1399.3317</v>
      </c>
      <c r="H646" s="61">
        <v>237.86</v>
      </c>
    </row>
    <row r="647" spans="2:8" x14ac:dyDescent="0.3">
      <c r="B647" s="47">
        <v>20041130.5</v>
      </c>
      <c r="C647" s="47">
        <v>2453340</v>
      </c>
      <c r="D647" s="47">
        <v>2453340.0344790001</v>
      </c>
      <c r="E647" s="58">
        <f t="shared" si="10"/>
        <v>2004.9210662218475</v>
      </c>
      <c r="F647" s="59">
        <v>1360.9871000000001</v>
      </c>
      <c r="G647" s="60">
        <v>1399.6648</v>
      </c>
      <c r="H647" s="61">
        <v>237.86</v>
      </c>
    </row>
    <row r="648" spans="2:8" x14ac:dyDescent="0.3">
      <c r="B648" s="47">
        <v>20041201.5</v>
      </c>
      <c r="C648" s="47">
        <v>2453341</v>
      </c>
      <c r="D648" s="47">
        <v>2453340.9634110001</v>
      </c>
      <c r="E648" s="58">
        <f t="shared" si="10"/>
        <v>2004.9236095547612</v>
      </c>
      <c r="F648" s="59">
        <v>1360.8394000000001</v>
      </c>
      <c r="G648" s="60">
        <v>1399.9222</v>
      </c>
      <c r="H648" s="61">
        <v>236.5608</v>
      </c>
    </row>
    <row r="649" spans="2:8" x14ac:dyDescent="0.3">
      <c r="B649" s="47">
        <v>20041202.5</v>
      </c>
      <c r="C649" s="47">
        <v>2453342</v>
      </c>
      <c r="D649" s="47">
        <v>2453342.0112740002</v>
      </c>
      <c r="E649" s="58">
        <f t="shared" si="10"/>
        <v>2004.9264785101386</v>
      </c>
      <c r="F649" s="59">
        <v>1360.9041999999999</v>
      </c>
      <c r="G649" s="60">
        <v>1400.4358999999999</v>
      </c>
      <c r="H649" s="61">
        <v>236.5608</v>
      </c>
    </row>
    <row r="650" spans="2:8" x14ac:dyDescent="0.3">
      <c r="B650" s="47">
        <v>20041203.5</v>
      </c>
      <c r="C650" s="47">
        <v>2453343</v>
      </c>
      <c r="D650" s="47">
        <v>2453343.0213580001</v>
      </c>
      <c r="E650" s="58">
        <f t="shared" si="10"/>
        <v>2004.929244029986</v>
      </c>
      <c r="F650" s="59">
        <v>1361.0567000000001</v>
      </c>
      <c r="G650" s="60">
        <v>1401.0096000000001</v>
      </c>
      <c r="H650" s="61">
        <v>236.5608</v>
      </c>
    </row>
    <row r="651" spans="2:8" x14ac:dyDescent="0.3">
      <c r="B651" s="47">
        <v>20041204.5</v>
      </c>
      <c r="C651" s="47">
        <v>2453344</v>
      </c>
      <c r="D651" s="47">
        <v>2453343.9971670001</v>
      </c>
      <c r="E651" s="58">
        <f t="shared" si="10"/>
        <v>2004.9319157079417</v>
      </c>
      <c r="F651" s="59">
        <v>1361.1877999999999</v>
      </c>
      <c r="G651" s="60">
        <v>1401.5344</v>
      </c>
      <c r="H651" s="61">
        <v>236.5608</v>
      </c>
    </row>
    <row r="652" spans="2:8" x14ac:dyDescent="0.3">
      <c r="B652" s="47">
        <v>20041205.5</v>
      </c>
      <c r="C652" s="47">
        <v>2453345</v>
      </c>
      <c r="D652" s="47">
        <v>2453344.9968590001</v>
      </c>
      <c r="E652" s="58">
        <f t="shared" si="10"/>
        <v>2004.9346527754205</v>
      </c>
      <c r="F652" s="59">
        <v>1361.1878999999999</v>
      </c>
      <c r="G652" s="60">
        <v>1401.9212</v>
      </c>
      <c r="H652" s="61">
        <v>236.5608</v>
      </c>
    </row>
    <row r="653" spans="2:8" x14ac:dyDescent="0.3">
      <c r="B653" s="47">
        <v>20041206.5</v>
      </c>
      <c r="C653" s="47">
        <v>2453346</v>
      </c>
      <c r="D653" s="47">
        <v>2453345.984278</v>
      </c>
      <c r="E653" s="58">
        <f t="shared" si="10"/>
        <v>2004.9373562405199</v>
      </c>
      <c r="F653" s="59">
        <v>1361.13</v>
      </c>
      <c r="G653" s="60">
        <v>1402.2318</v>
      </c>
      <c r="H653" s="61">
        <v>236.5608</v>
      </c>
    </row>
    <row r="654" spans="2:8" x14ac:dyDescent="0.3">
      <c r="B654" s="47">
        <v>20041207.5</v>
      </c>
      <c r="C654" s="47">
        <v>2453347</v>
      </c>
      <c r="D654" s="47">
        <v>2453347.072255</v>
      </c>
      <c r="E654" s="58">
        <f t="shared" si="10"/>
        <v>2004.9403350244493</v>
      </c>
      <c r="F654" s="59">
        <v>1361.1016</v>
      </c>
      <c r="G654" s="60">
        <v>1402.5974000000001</v>
      </c>
      <c r="H654" s="61">
        <v>236.5608</v>
      </c>
    </row>
    <row r="655" spans="2:8" x14ac:dyDescent="0.3">
      <c r="B655" s="47">
        <v>20041208.5</v>
      </c>
      <c r="C655" s="47">
        <v>2453348</v>
      </c>
      <c r="D655" s="47">
        <v>2453348.0358040002</v>
      </c>
      <c r="E655" s="58">
        <f t="shared" si="10"/>
        <v>2004.9429731356204</v>
      </c>
      <c r="F655" s="59">
        <v>1361.1006</v>
      </c>
      <c r="G655" s="60">
        <v>1402.9354000000001</v>
      </c>
      <c r="H655" s="61">
        <v>236.5608</v>
      </c>
    </row>
    <row r="656" spans="2:8" x14ac:dyDescent="0.3">
      <c r="B656" s="47">
        <v>20041209.5</v>
      </c>
      <c r="C656" s="47">
        <v>2453349</v>
      </c>
      <c r="D656" s="47">
        <v>2453349.006112</v>
      </c>
      <c r="E656" s="58">
        <f t="shared" si="10"/>
        <v>2004.9456297523284</v>
      </c>
      <c r="F656" s="59">
        <v>1361.0663</v>
      </c>
      <c r="G656" s="60">
        <v>1403.2318</v>
      </c>
      <c r="H656" s="61">
        <v>236.5608</v>
      </c>
    </row>
    <row r="657" spans="2:8" x14ac:dyDescent="0.3">
      <c r="B657" s="47">
        <v>20041210.5</v>
      </c>
      <c r="C657" s="47">
        <v>2453350</v>
      </c>
      <c r="D657" s="47">
        <v>2453349.992966</v>
      </c>
      <c r="E657" s="58">
        <f t="shared" si="10"/>
        <v>2004.9483316705091</v>
      </c>
      <c r="F657" s="59">
        <v>1361.0399</v>
      </c>
      <c r="G657" s="60">
        <v>1403.5331000000001</v>
      </c>
      <c r="H657" s="61">
        <v>236.5608</v>
      </c>
    </row>
    <row r="658" spans="2:8" x14ac:dyDescent="0.3">
      <c r="B658" s="47">
        <v>20041211.5</v>
      </c>
      <c r="C658" s="47">
        <v>2453351</v>
      </c>
      <c r="D658" s="47">
        <v>2453351.0007290002</v>
      </c>
      <c r="E658" s="58">
        <f t="shared" si="10"/>
        <v>2004.951090835666</v>
      </c>
      <c r="F658" s="59">
        <v>1361.0162</v>
      </c>
      <c r="G658" s="60">
        <v>1403.8349000000001</v>
      </c>
      <c r="H658" s="61">
        <v>236.5608</v>
      </c>
    </row>
    <row r="659" spans="2:8" x14ac:dyDescent="0.3">
      <c r="B659" s="47">
        <v>20041212.5</v>
      </c>
      <c r="C659" s="47">
        <v>2453352</v>
      </c>
      <c r="D659" s="47">
        <v>2453352.0043950002</v>
      </c>
      <c r="E659" s="58">
        <f t="shared" si="10"/>
        <v>2004.9538387836019</v>
      </c>
      <c r="F659" s="59">
        <v>1361.0214000000001</v>
      </c>
      <c r="G659" s="60">
        <v>1404.1563000000001</v>
      </c>
      <c r="H659" s="61">
        <v>236.5608</v>
      </c>
    </row>
    <row r="660" spans="2:8" x14ac:dyDescent="0.3">
      <c r="B660" s="47">
        <v>20041213.5</v>
      </c>
      <c r="C660" s="47">
        <v>2453353</v>
      </c>
      <c r="D660" s="47">
        <v>2453353.0158299999</v>
      </c>
      <c r="E660" s="58">
        <f t="shared" si="10"/>
        <v>2004.9566080023651</v>
      </c>
      <c r="F660" s="59">
        <v>1361.0446999999999</v>
      </c>
      <c r="G660" s="60">
        <v>1404.4899</v>
      </c>
      <c r="H660" s="61">
        <v>236.5608</v>
      </c>
    </row>
    <row r="661" spans="2:8" x14ac:dyDescent="0.3">
      <c r="B661" s="47">
        <v>20041214.5</v>
      </c>
      <c r="C661" s="47">
        <v>2453354</v>
      </c>
      <c r="D661" s="47">
        <v>2453354.0848929998</v>
      </c>
      <c r="E661" s="58">
        <f t="shared" si="10"/>
        <v>2004.9595350014506</v>
      </c>
      <c r="F661" s="59">
        <v>1361.0275999999999</v>
      </c>
      <c r="G661" s="60">
        <v>1404.7893999999999</v>
      </c>
      <c r="H661" s="61">
        <v>236.5608</v>
      </c>
    </row>
    <row r="662" spans="2:8" x14ac:dyDescent="0.3">
      <c r="B662" s="47">
        <v>20041215.5</v>
      </c>
      <c r="C662" s="47">
        <v>2453355</v>
      </c>
      <c r="D662" s="47">
        <v>2453354.996417</v>
      </c>
      <c r="E662" s="58">
        <f t="shared" si="10"/>
        <v>2004.9620306728139</v>
      </c>
      <c r="F662" s="59">
        <v>1360.972</v>
      </c>
      <c r="G662" s="60">
        <v>1404.9933000000001</v>
      </c>
      <c r="H662" s="61">
        <v>236.5608</v>
      </c>
    </row>
    <row r="663" spans="2:8" x14ac:dyDescent="0.3">
      <c r="B663" s="47">
        <v>20041216.5</v>
      </c>
      <c r="C663" s="47">
        <v>2453356</v>
      </c>
      <c r="D663" s="47">
        <v>2453355.9802779998</v>
      </c>
      <c r="E663" s="58">
        <f t="shared" si="10"/>
        <v>2004.9647243964273</v>
      </c>
      <c r="F663" s="59">
        <v>1360.9446</v>
      </c>
      <c r="G663" s="60">
        <v>1405.2370000000001</v>
      </c>
      <c r="H663" s="61">
        <v>236.5608</v>
      </c>
    </row>
    <row r="664" spans="2:8" x14ac:dyDescent="0.3">
      <c r="B664" s="47">
        <v>20041217.5</v>
      </c>
      <c r="C664" s="47">
        <v>2453357</v>
      </c>
      <c r="D664" s="47">
        <v>2453356.9573940001</v>
      </c>
      <c r="E664" s="58">
        <f t="shared" si="10"/>
        <v>2004.9673996528336</v>
      </c>
      <c r="F664" s="59">
        <v>1360.9875</v>
      </c>
      <c r="G664" s="60">
        <v>1405.5404000000001</v>
      </c>
      <c r="H664" s="61">
        <v>236.5608</v>
      </c>
    </row>
    <row r="665" spans="2:8" x14ac:dyDescent="0.3">
      <c r="B665" s="47">
        <v>20041218.5</v>
      </c>
      <c r="C665" s="47">
        <v>2453358</v>
      </c>
      <c r="D665" s="47">
        <v>2453358.095431</v>
      </c>
      <c r="E665" s="58">
        <f t="shared" si="10"/>
        <v>2004.970515496575</v>
      </c>
      <c r="F665" s="59">
        <v>1361.0307</v>
      </c>
      <c r="G665" s="60">
        <v>1405.8712</v>
      </c>
      <c r="H665" s="61">
        <v>236.5608</v>
      </c>
    </row>
    <row r="666" spans="2:8" x14ac:dyDescent="0.3">
      <c r="B666" s="47">
        <v>20041219.5</v>
      </c>
      <c r="C666" s="47">
        <v>2453359</v>
      </c>
      <c r="D666" s="47">
        <v>2453359.0042070001</v>
      </c>
      <c r="E666" s="58">
        <f t="shared" si="10"/>
        <v>2004.9730036441597</v>
      </c>
      <c r="F666" s="59">
        <v>1361.0146999999999</v>
      </c>
      <c r="G666" s="60">
        <v>1406.0700999999999</v>
      </c>
      <c r="H666" s="61">
        <v>236.5608</v>
      </c>
    </row>
    <row r="667" spans="2:8" x14ac:dyDescent="0.3">
      <c r="B667" s="47">
        <v>20041220.5</v>
      </c>
      <c r="C667" s="47">
        <v>2453360</v>
      </c>
      <c r="D667" s="47">
        <v>2453359.9996949998</v>
      </c>
      <c r="E667" s="58">
        <f t="shared" si="10"/>
        <v>2004.9757292014601</v>
      </c>
      <c r="F667" s="59">
        <v>1360.9384</v>
      </c>
      <c r="G667" s="60">
        <v>1406.2135000000001</v>
      </c>
      <c r="H667" s="61">
        <v>236.5608</v>
      </c>
    </row>
    <row r="668" spans="2:8" x14ac:dyDescent="0.3">
      <c r="B668" s="47">
        <v>20041221.5</v>
      </c>
      <c r="C668" s="47">
        <v>2453361</v>
      </c>
      <c r="D668" s="47">
        <v>2453361.0425709998</v>
      </c>
      <c r="E668" s="58">
        <f t="shared" si="10"/>
        <v>2004.9785845028773</v>
      </c>
      <c r="F668" s="59">
        <v>1360.9449</v>
      </c>
      <c r="G668" s="60">
        <v>1406.4367</v>
      </c>
      <c r="H668" s="61">
        <v>236.5608</v>
      </c>
    </row>
    <row r="669" spans="2:8" x14ac:dyDescent="0.3">
      <c r="B669" s="47">
        <v>20041222.5</v>
      </c>
      <c r="C669" s="47">
        <v>2453362</v>
      </c>
      <c r="D669" s="47">
        <v>2453362.005415</v>
      </c>
      <c r="E669" s="58">
        <f t="shared" si="10"/>
        <v>2004.9812206838205</v>
      </c>
      <c r="F669" s="59">
        <v>1361.0318</v>
      </c>
      <c r="G669" s="60">
        <v>1406.7103</v>
      </c>
      <c r="H669" s="61">
        <v>236.5608</v>
      </c>
    </row>
    <row r="670" spans="2:8" x14ac:dyDescent="0.3">
      <c r="B670" s="47">
        <v>20041223.5</v>
      </c>
      <c r="C670" s="47">
        <v>2453363</v>
      </c>
      <c r="D670" s="47">
        <v>2453362.8858090001</v>
      </c>
      <c r="E670" s="58">
        <f t="shared" si="10"/>
        <v>2004.9836311240224</v>
      </c>
      <c r="F670" s="59">
        <v>1361.1088</v>
      </c>
      <c r="G670" s="60">
        <v>1406.9447</v>
      </c>
      <c r="H670" s="61">
        <v>236.5608</v>
      </c>
    </row>
    <row r="671" spans="2:8" x14ac:dyDescent="0.3">
      <c r="B671" s="47">
        <v>20041224.5</v>
      </c>
      <c r="C671" s="47">
        <v>2453364</v>
      </c>
      <c r="D671" s="47">
        <v>2453364.0184439998</v>
      </c>
      <c r="E671" s="58">
        <f t="shared" si="10"/>
        <v>2004.9867321775691</v>
      </c>
      <c r="F671" s="59">
        <v>1361.2455</v>
      </c>
      <c r="G671" s="60">
        <v>1407.2648999999999</v>
      </c>
      <c r="H671" s="61">
        <v>236.5608</v>
      </c>
    </row>
    <row r="672" spans="2:8" x14ac:dyDescent="0.3">
      <c r="B672" s="47">
        <v>20041225.5</v>
      </c>
      <c r="C672" s="47">
        <v>2453365</v>
      </c>
      <c r="D672" s="47">
        <v>2453364.9960750001</v>
      </c>
      <c r="E672" s="58">
        <f t="shared" si="10"/>
        <v>2004.9894088439996</v>
      </c>
      <c r="F672" s="59">
        <v>1361.2878000000001</v>
      </c>
      <c r="G672" s="60">
        <v>1407.4449999999999</v>
      </c>
      <c r="H672" s="61">
        <v>236.5608</v>
      </c>
    </row>
    <row r="673" spans="2:8" x14ac:dyDescent="0.3">
      <c r="B673" s="47">
        <v>20041226.5</v>
      </c>
      <c r="C673" s="47">
        <v>2453366</v>
      </c>
      <c r="D673" s="47">
        <v>2453365.985665</v>
      </c>
      <c r="E673" s="58">
        <f t="shared" si="10"/>
        <v>2004.9921182531034</v>
      </c>
      <c r="F673" s="59">
        <v>1361.2905000000001</v>
      </c>
      <c r="G673" s="60">
        <v>1407.5686000000001</v>
      </c>
      <c r="H673" s="61">
        <v>236.5608</v>
      </c>
    </row>
    <row r="674" spans="2:8" x14ac:dyDescent="0.3">
      <c r="B674" s="47">
        <v>20041227.5</v>
      </c>
      <c r="C674" s="47">
        <v>2453367</v>
      </c>
      <c r="D674" s="47">
        <v>2453366.9859179999</v>
      </c>
      <c r="E674" s="58">
        <f t="shared" si="10"/>
        <v>2004.9948568565496</v>
      </c>
      <c r="F674" s="59">
        <v>1361.2843</v>
      </c>
      <c r="G674" s="60">
        <v>1407.6664000000001</v>
      </c>
      <c r="H674" s="61">
        <v>236.5608</v>
      </c>
    </row>
    <row r="675" spans="2:8" x14ac:dyDescent="0.3">
      <c r="B675" s="47">
        <v>20041228.5</v>
      </c>
      <c r="C675" s="47">
        <v>2453368</v>
      </c>
      <c r="D675" s="47">
        <v>2453368.077426</v>
      </c>
      <c r="E675" s="58">
        <f t="shared" si="10"/>
        <v>2004.9978453080421</v>
      </c>
      <c r="F675" s="59">
        <v>1361.2370000000001</v>
      </c>
      <c r="G675" s="60">
        <v>1407.7107000000001</v>
      </c>
      <c r="H675" s="61">
        <v>236.5608</v>
      </c>
    </row>
    <row r="676" spans="2:8" x14ac:dyDescent="0.3">
      <c r="B676" s="47">
        <v>20041229.5</v>
      </c>
      <c r="C676" s="47">
        <v>2453369</v>
      </c>
      <c r="D676" s="47">
        <v>2453369.0053480002</v>
      </c>
      <c r="E676" s="58">
        <f t="shared" si="10"/>
        <v>2005.0003858756663</v>
      </c>
      <c r="F676" s="59">
        <v>1361.1848</v>
      </c>
      <c r="G676" s="60">
        <v>1407.7191</v>
      </c>
      <c r="H676" s="61">
        <v>236.5608</v>
      </c>
    </row>
    <row r="677" spans="2:8" x14ac:dyDescent="0.3">
      <c r="B677" s="47">
        <v>20041230.5</v>
      </c>
      <c r="C677" s="47">
        <v>2453370</v>
      </c>
      <c r="D677" s="47">
        <v>2453370.016363</v>
      </c>
      <c r="E677" s="58">
        <f t="shared" si="10"/>
        <v>2005.0031539445081</v>
      </c>
      <c r="F677" s="59">
        <v>1361.1395</v>
      </c>
      <c r="G677" s="60">
        <v>1407.7233000000001</v>
      </c>
      <c r="H677" s="61">
        <v>236.5608</v>
      </c>
    </row>
    <row r="678" spans="2:8" x14ac:dyDescent="0.3">
      <c r="B678" s="47">
        <v>20041231.5</v>
      </c>
      <c r="C678" s="47">
        <v>2453371</v>
      </c>
      <c r="D678" s="47">
        <v>2453370.9974079998</v>
      </c>
      <c r="E678" s="58">
        <f t="shared" si="10"/>
        <v>2005.005839958164</v>
      </c>
      <c r="F678" s="59">
        <v>1361.1658</v>
      </c>
      <c r="G678" s="60">
        <v>1407.7829999999999</v>
      </c>
      <c r="H678" s="61">
        <v>236.5608</v>
      </c>
    </row>
    <row r="679" spans="2:8" x14ac:dyDescent="0.3">
      <c r="B679" s="47">
        <v>20050101.5</v>
      </c>
      <c r="C679" s="47">
        <v>2453372</v>
      </c>
      <c r="D679" s="47">
        <v>2453371.984255</v>
      </c>
      <c r="E679" s="58">
        <f t="shared" si="10"/>
        <v>2005.0085418571798</v>
      </c>
      <c r="F679" s="59">
        <v>1361.115</v>
      </c>
      <c r="G679" s="60">
        <v>1407.7470000000001</v>
      </c>
      <c r="H679" s="70">
        <v>237.53460000000001</v>
      </c>
    </row>
    <row r="680" spans="2:8" x14ac:dyDescent="0.3">
      <c r="B680" s="47">
        <v>20050102.5</v>
      </c>
      <c r="C680" s="47">
        <v>2453373</v>
      </c>
      <c r="D680" s="47">
        <v>2453372.9757670001</v>
      </c>
      <c r="E680" s="58">
        <f t="shared" si="10"/>
        <v>2005.011256528549</v>
      </c>
      <c r="F680" s="59">
        <v>1361.03</v>
      </c>
      <c r="G680" s="60">
        <v>1407.6596999999999</v>
      </c>
      <c r="H680" s="70">
        <v>237.53460000000001</v>
      </c>
    </row>
    <row r="681" spans="2:8" x14ac:dyDescent="0.3">
      <c r="B681" s="47">
        <v>20050103.5</v>
      </c>
      <c r="C681" s="47">
        <v>2453374</v>
      </c>
      <c r="D681" s="47">
        <v>2453374.000306</v>
      </c>
      <c r="E681" s="58">
        <f t="shared" si="10"/>
        <v>2005.0140616248955</v>
      </c>
      <c r="F681" s="59">
        <v>1360.9701</v>
      </c>
      <c r="G681" s="60">
        <v>1407.5824</v>
      </c>
      <c r="H681" s="70">
        <v>237.53460000000001</v>
      </c>
    </row>
    <row r="682" spans="2:8" x14ac:dyDescent="0.3">
      <c r="B682" s="47">
        <v>20050104.5</v>
      </c>
      <c r="C682" s="47">
        <v>2453375</v>
      </c>
      <c r="D682" s="47">
        <v>2453375.0555759999</v>
      </c>
      <c r="E682" s="58">
        <f t="shared" si="10"/>
        <v>2005.0169508599774</v>
      </c>
      <c r="F682" s="59">
        <v>1360.9728</v>
      </c>
      <c r="G682" s="60">
        <v>1407.5532000000001</v>
      </c>
      <c r="H682" s="70">
        <v>237.53460000000001</v>
      </c>
    </row>
    <row r="683" spans="2:8" x14ac:dyDescent="0.3">
      <c r="B683" s="47">
        <v>20050105.5</v>
      </c>
      <c r="C683" s="47">
        <v>2453376</v>
      </c>
      <c r="D683" s="47">
        <v>2453376.0228479998</v>
      </c>
      <c r="E683" s="58">
        <f t="shared" si="10"/>
        <v>2005.0195991643895</v>
      </c>
      <c r="F683" s="59">
        <v>1360.9647</v>
      </c>
      <c r="G683" s="60">
        <v>1407.5016000000001</v>
      </c>
      <c r="H683" s="70">
        <v>237.53460000000001</v>
      </c>
    </row>
    <row r="684" spans="2:8" x14ac:dyDescent="0.3">
      <c r="B684" s="47">
        <v>20050106.5</v>
      </c>
      <c r="C684" s="47">
        <v>2453377</v>
      </c>
      <c r="D684" s="47">
        <v>2453377.0187360002</v>
      </c>
      <c r="E684" s="58">
        <f t="shared" si="10"/>
        <v>2005.0223258168562</v>
      </c>
      <c r="F684" s="59">
        <v>1360.9675</v>
      </c>
      <c r="G684" s="60">
        <v>1407.4473</v>
      </c>
      <c r="H684" s="70">
        <v>237.53460000000001</v>
      </c>
    </row>
    <row r="685" spans="2:8" x14ac:dyDescent="0.3">
      <c r="B685" s="47">
        <v>20050107.5</v>
      </c>
      <c r="C685" s="47">
        <v>2453378</v>
      </c>
      <c r="D685" s="47">
        <v>2453378.001441</v>
      </c>
      <c r="E685" s="58">
        <f t="shared" si="10"/>
        <v>2005.0250163754445</v>
      </c>
      <c r="F685" s="59">
        <v>1360.9684</v>
      </c>
      <c r="G685" s="60">
        <v>1407.38</v>
      </c>
      <c r="H685" s="70">
        <v>237.53460000000001</v>
      </c>
    </row>
    <row r="686" spans="2:8" x14ac:dyDescent="0.3">
      <c r="B686" s="47">
        <v>20050108.5</v>
      </c>
      <c r="C686" s="47">
        <v>2453379</v>
      </c>
      <c r="D686" s="47">
        <v>2453378.9981689998</v>
      </c>
      <c r="E686" s="58">
        <f t="shared" si="10"/>
        <v>2005.0277453277549</v>
      </c>
      <c r="F686" s="59">
        <v>1360.992</v>
      </c>
      <c r="G686" s="60">
        <v>1407.3239000000001</v>
      </c>
      <c r="H686" s="70">
        <v>237.53460000000001</v>
      </c>
    </row>
    <row r="687" spans="2:8" x14ac:dyDescent="0.3">
      <c r="B687" s="47">
        <v>20050109.5</v>
      </c>
      <c r="C687" s="47">
        <v>2453380</v>
      </c>
      <c r="D687" s="47">
        <v>2453380.0062079998</v>
      </c>
      <c r="E687" s="58">
        <f t="shared" si="10"/>
        <v>2005.0305052485746</v>
      </c>
      <c r="F687" s="59">
        <v>1360.9626000000001</v>
      </c>
      <c r="G687" s="60">
        <v>1407.2016000000001</v>
      </c>
      <c r="H687" s="70">
        <v>237.53460000000001</v>
      </c>
    </row>
    <row r="688" spans="2:8" x14ac:dyDescent="0.3">
      <c r="B688" s="47">
        <v>20050110.5</v>
      </c>
      <c r="C688" s="47">
        <v>2453381</v>
      </c>
      <c r="D688" s="47">
        <v>2453381.0093180002</v>
      </c>
      <c r="E688" s="58">
        <f t="shared" si="10"/>
        <v>2005.0332516742328</v>
      </c>
      <c r="F688" s="59">
        <v>1360.9083000000001</v>
      </c>
      <c r="G688" s="60">
        <v>1407.0437999999999</v>
      </c>
      <c r="H688" s="70">
        <v>237.53460000000001</v>
      </c>
    </row>
    <row r="689" spans="2:8" x14ac:dyDescent="0.3">
      <c r="B689" s="47">
        <v>20050111.5</v>
      </c>
      <c r="C689" s="47">
        <v>2453382</v>
      </c>
      <c r="D689" s="47">
        <v>2453382.0748780002</v>
      </c>
      <c r="E689" s="58">
        <f t="shared" si="10"/>
        <v>2005.0361690824175</v>
      </c>
      <c r="F689" s="59">
        <v>1360.7501</v>
      </c>
      <c r="G689" s="60">
        <v>1406.7615000000001</v>
      </c>
      <c r="H689" s="70">
        <v>237.53460000000001</v>
      </c>
    </row>
    <row r="690" spans="2:8" x14ac:dyDescent="0.3">
      <c r="B690" s="47">
        <v>20050112.5</v>
      </c>
      <c r="C690" s="47">
        <v>2453383</v>
      </c>
      <c r="D690" s="47">
        <v>2453382.9293109998</v>
      </c>
      <c r="E690" s="58">
        <f t="shared" si="10"/>
        <v>2005.0385084437166</v>
      </c>
      <c r="F690" s="59">
        <v>1360.5392999999999</v>
      </c>
      <c r="G690" s="60">
        <v>1406.44</v>
      </c>
      <c r="H690" s="70">
        <v>237.53460000000001</v>
      </c>
    </row>
    <row r="691" spans="2:8" x14ac:dyDescent="0.3">
      <c r="B691" s="47">
        <v>20050113.5</v>
      </c>
      <c r="C691" s="47">
        <v>2453384</v>
      </c>
      <c r="D691" s="47">
        <v>2453383.9757190002</v>
      </c>
      <c r="E691" s="58">
        <f t="shared" si="10"/>
        <v>2005.0413734154345</v>
      </c>
      <c r="F691" s="59">
        <v>1359.8489</v>
      </c>
      <c r="G691" s="60">
        <v>1405.5895</v>
      </c>
      <c r="H691" s="70">
        <v>237.53460000000001</v>
      </c>
    </row>
    <row r="692" spans="2:8" x14ac:dyDescent="0.3">
      <c r="B692" s="47">
        <v>20050114.5</v>
      </c>
      <c r="C692" s="47">
        <v>2453385</v>
      </c>
      <c r="D692" s="47">
        <v>2453384.9974150001</v>
      </c>
      <c r="E692" s="58">
        <f t="shared" si="10"/>
        <v>2005.0441707279015</v>
      </c>
      <c r="F692" s="59">
        <v>1359.1338000000001</v>
      </c>
      <c r="G692" s="60">
        <v>1404.7049</v>
      </c>
      <c r="H692" s="70">
        <v>237.53460000000001</v>
      </c>
    </row>
    <row r="693" spans="2:8" x14ac:dyDescent="0.3">
      <c r="B693" s="47">
        <v>20050115.5</v>
      </c>
      <c r="C693" s="47">
        <v>2453386</v>
      </c>
      <c r="D693" s="47">
        <v>2453386.0521379998</v>
      </c>
      <c r="E693" s="58">
        <f t="shared" si="10"/>
        <v>2005.0470584653458</v>
      </c>
      <c r="F693" s="59">
        <v>1358.7837999999999</v>
      </c>
      <c r="G693" s="60">
        <v>1404.1802</v>
      </c>
      <c r="H693" s="70">
        <v>237.53460000000001</v>
      </c>
    </row>
    <row r="694" spans="2:8" x14ac:dyDescent="0.3">
      <c r="B694" s="47">
        <v>20050116.5</v>
      </c>
      <c r="C694" s="47">
        <v>2453387</v>
      </c>
      <c r="D694" s="47">
        <v>2453386.9989009998</v>
      </c>
      <c r="E694" s="58">
        <f t="shared" si="10"/>
        <v>2005.0496506179461</v>
      </c>
      <c r="F694" s="59">
        <v>1358.9257</v>
      </c>
      <c r="G694" s="60">
        <v>1404.1683</v>
      </c>
      <c r="H694" s="70">
        <v>237.53460000000001</v>
      </c>
    </row>
    <row r="695" spans="2:8" x14ac:dyDescent="0.3">
      <c r="B695" s="47">
        <v>20050117.5</v>
      </c>
      <c r="C695" s="47">
        <v>2453388</v>
      </c>
      <c r="D695" s="47">
        <v>2453387.9851279999</v>
      </c>
      <c r="E695" s="58">
        <f t="shared" si="10"/>
        <v>2005.0523508194565</v>
      </c>
      <c r="F695" s="59">
        <v>1359.4082000000001</v>
      </c>
      <c r="G695" s="60">
        <v>1404.4891</v>
      </c>
      <c r="H695" s="70">
        <v>237.53460000000001</v>
      </c>
    </row>
    <row r="696" spans="2:8" x14ac:dyDescent="0.3">
      <c r="B696" s="47">
        <v>20050118.5</v>
      </c>
      <c r="C696" s="47">
        <v>2453389</v>
      </c>
      <c r="D696" s="47">
        <v>2453389.0587670002</v>
      </c>
      <c r="E696" s="58">
        <f t="shared" si="10"/>
        <v>2005.0552903472226</v>
      </c>
      <c r="F696" s="59">
        <v>1360.1258</v>
      </c>
      <c r="G696" s="60">
        <v>1405.0209</v>
      </c>
      <c r="H696" s="70">
        <v>237.53460000000001</v>
      </c>
    </row>
    <row r="697" spans="2:8" x14ac:dyDescent="0.3">
      <c r="B697" s="47">
        <v>20050119.5</v>
      </c>
      <c r="C697" s="47">
        <v>2453390</v>
      </c>
      <c r="D697" s="47">
        <v>2453390.044609</v>
      </c>
      <c r="E697" s="58">
        <f t="shared" si="10"/>
        <v>2005.0579894946368</v>
      </c>
      <c r="F697" s="59">
        <v>1360.6837</v>
      </c>
      <c r="G697" s="60">
        <v>1405.3895</v>
      </c>
      <c r="H697" s="70">
        <v>237.53460000000001</v>
      </c>
    </row>
    <row r="698" spans="2:8" x14ac:dyDescent="0.3">
      <c r="B698" s="47">
        <v>20050120.5</v>
      </c>
      <c r="C698" s="47">
        <v>2453391</v>
      </c>
      <c r="D698" s="47">
        <v>2453391.0181100001</v>
      </c>
      <c r="E698" s="58">
        <f t="shared" si="10"/>
        <v>2005.0606548534943</v>
      </c>
      <c r="F698" s="59">
        <v>1361.0042000000001</v>
      </c>
      <c r="G698" s="60">
        <v>1405.5006000000001</v>
      </c>
      <c r="H698" s="70">
        <v>237.53460000000001</v>
      </c>
    </row>
    <row r="699" spans="2:8" x14ac:dyDescent="0.3">
      <c r="B699" s="47">
        <v>20050121.5</v>
      </c>
      <c r="C699" s="47">
        <v>2453392</v>
      </c>
      <c r="D699" s="47">
        <v>2453391.9701609998</v>
      </c>
      <c r="E699" s="58">
        <f t="shared" si="10"/>
        <v>2005.0632614841661</v>
      </c>
      <c r="F699" s="59">
        <v>1361.0737999999999</v>
      </c>
      <c r="G699" s="60">
        <v>1405.3426999999999</v>
      </c>
      <c r="H699" s="70">
        <v>237.53460000000001</v>
      </c>
    </row>
    <row r="700" spans="2:8" x14ac:dyDescent="0.3">
      <c r="B700" s="47">
        <v>20050122.5</v>
      </c>
      <c r="C700" s="47">
        <v>2453393</v>
      </c>
      <c r="D700" s="47">
        <v>2453392.9880820001</v>
      </c>
      <c r="E700" s="58">
        <f t="shared" si="10"/>
        <v>2005.0660484610207</v>
      </c>
      <c r="F700" s="59">
        <v>1361.0743</v>
      </c>
      <c r="G700" s="60">
        <v>1405.0812000000001</v>
      </c>
      <c r="H700" s="70">
        <v>237.53460000000001</v>
      </c>
    </row>
    <row r="701" spans="2:8" x14ac:dyDescent="0.3">
      <c r="B701" s="47">
        <v>20050123.5</v>
      </c>
      <c r="C701" s="47">
        <v>2453394</v>
      </c>
      <c r="D701" s="47">
        <v>2453393.9857239998</v>
      </c>
      <c r="E701" s="58">
        <f t="shared" si="10"/>
        <v>2005.0687799157813</v>
      </c>
      <c r="F701" s="59">
        <v>1361.1115</v>
      </c>
      <c r="G701" s="60">
        <v>1404.8461</v>
      </c>
      <c r="H701" s="70">
        <v>237.53460000000001</v>
      </c>
    </row>
    <row r="702" spans="2:8" x14ac:dyDescent="0.3">
      <c r="B702" s="47">
        <v>20050124.5</v>
      </c>
      <c r="C702" s="47">
        <v>2453395</v>
      </c>
      <c r="D702" s="47">
        <v>2453394.9634290002</v>
      </c>
      <c r="E702" s="58">
        <f t="shared" si="10"/>
        <v>2005.0714567848172</v>
      </c>
      <c r="F702" s="59">
        <v>1361.0838000000001</v>
      </c>
      <c r="G702" s="60">
        <v>1404.5333000000001</v>
      </c>
      <c r="H702" s="70">
        <v>237.53460000000001</v>
      </c>
    </row>
    <row r="703" spans="2:8" x14ac:dyDescent="0.3">
      <c r="B703" s="47">
        <v>20050125.5</v>
      </c>
      <c r="C703" s="47">
        <v>2453396</v>
      </c>
      <c r="D703" s="47">
        <v>2453396.062128</v>
      </c>
      <c r="E703" s="58">
        <f t="shared" si="10"/>
        <v>2005.0744649246253</v>
      </c>
      <c r="F703" s="59">
        <v>1360.9929999999999</v>
      </c>
      <c r="G703" s="60">
        <v>1404.1012000000001</v>
      </c>
      <c r="H703" s="70">
        <v>237.53460000000001</v>
      </c>
    </row>
    <row r="704" spans="2:8" x14ac:dyDescent="0.3">
      <c r="B704" s="47">
        <v>20050126.5</v>
      </c>
      <c r="C704" s="47">
        <v>2453397</v>
      </c>
      <c r="D704" s="47">
        <v>2453397.0258129998</v>
      </c>
      <c r="E704" s="58">
        <f t="shared" si="10"/>
        <v>2005.0771034081508</v>
      </c>
      <c r="F704" s="59">
        <v>1361.0044</v>
      </c>
      <c r="G704" s="60">
        <v>1403.7991999999999</v>
      </c>
      <c r="H704" s="70">
        <v>237.53460000000001</v>
      </c>
    </row>
    <row r="705" spans="2:8" x14ac:dyDescent="0.3">
      <c r="B705" s="47">
        <v>20050127.5</v>
      </c>
      <c r="C705" s="47">
        <v>2453398</v>
      </c>
      <c r="D705" s="47">
        <v>2453397.994961</v>
      </c>
      <c r="E705" s="58">
        <f t="shared" si="10"/>
        <v>2005.0797568488842</v>
      </c>
      <c r="F705" s="59">
        <v>1361.0377000000001</v>
      </c>
      <c r="G705" s="60">
        <v>1403.5026</v>
      </c>
      <c r="H705" s="70">
        <v>237.53460000000001</v>
      </c>
    </row>
    <row r="706" spans="2:8" x14ac:dyDescent="0.3">
      <c r="B706" s="47">
        <v>20050128.5</v>
      </c>
      <c r="C706" s="47">
        <v>2453399</v>
      </c>
      <c r="D706" s="47">
        <v>2453398.9993850002</v>
      </c>
      <c r="E706" s="58">
        <f t="shared" si="10"/>
        <v>2005.082506872157</v>
      </c>
      <c r="F706" s="59">
        <v>1361.0367000000001</v>
      </c>
      <c r="G706" s="60">
        <v>1403.1423</v>
      </c>
      <c r="H706" s="70">
        <v>237.53460000000001</v>
      </c>
    </row>
    <row r="707" spans="2:8" x14ac:dyDescent="0.3">
      <c r="B707" s="47">
        <v>20050129.5</v>
      </c>
      <c r="C707" s="47">
        <v>2453400</v>
      </c>
      <c r="D707" s="47">
        <v>2453399.9864790002</v>
      </c>
      <c r="E707" s="58">
        <f t="shared" ref="E707:E770" si="11">D707/365.242-$E$1</f>
        <v>2005.0852094474358</v>
      </c>
      <c r="F707" s="59">
        <v>1360.9672</v>
      </c>
      <c r="G707" s="60">
        <v>1402.7019</v>
      </c>
      <c r="H707" s="70">
        <v>237.53460000000001</v>
      </c>
    </row>
    <row r="708" spans="2:8" x14ac:dyDescent="0.3">
      <c r="B708" s="47">
        <v>20050130.5</v>
      </c>
      <c r="C708" s="47">
        <v>2453401</v>
      </c>
      <c r="D708" s="47">
        <v>2453401.0086500002</v>
      </c>
      <c r="E708" s="58">
        <f t="shared" si="11"/>
        <v>2005.0880080604102</v>
      </c>
      <c r="F708" s="59">
        <v>1360.8134</v>
      </c>
      <c r="G708" s="60">
        <v>1402.1459</v>
      </c>
      <c r="H708" s="70">
        <v>237.53460000000001</v>
      </c>
    </row>
    <row r="709" spans="2:8" x14ac:dyDescent="0.3">
      <c r="B709" s="47">
        <v>20050131.5</v>
      </c>
      <c r="C709" s="47">
        <v>2453402</v>
      </c>
      <c r="D709" s="47">
        <v>2453402.0062509999</v>
      </c>
      <c r="E709" s="58">
        <f t="shared" si="11"/>
        <v>2005.0907394029164</v>
      </c>
      <c r="F709" s="59">
        <v>1360.809</v>
      </c>
      <c r="G709" s="60">
        <v>1401.7384999999999</v>
      </c>
      <c r="H709" s="70">
        <v>237.53460000000001</v>
      </c>
    </row>
    <row r="710" spans="2:8" x14ac:dyDescent="0.3">
      <c r="B710" s="47">
        <v>20050201.5</v>
      </c>
      <c r="C710" s="47">
        <v>2453403</v>
      </c>
      <c r="D710" s="47">
        <v>2453403.0543740001</v>
      </c>
      <c r="E710" s="58">
        <f t="shared" si="11"/>
        <v>2005.0936090701507</v>
      </c>
      <c r="F710" s="59">
        <v>1360.8612000000001</v>
      </c>
      <c r="G710" s="60">
        <v>1401.3541</v>
      </c>
      <c r="H710" s="70">
        <v>237.53460000000001</v>
      </c>
    </row>
    <row r="711" spans="2:8" x14ac:dyDescent="0.3">
      <c r="B711" s="47">
        <v>20050202.5</v>
      </c>
      <c r="C711" s="47">
        <v>2453404</v>
      </c>
      <c r="D711" s="47">
        <v>2453404.0088</v>
      </c>
      <c r="E711" s="58">
        <f t="shared" si="11"/>
        <v>2005.0962222033613</v>
      </c>
      <c r="F711" s="59">
        <v>1360.8607</v>
      </c>
      <c r="G711" s="60">
        <v>1400.9421</v>
      </c>
      <c r="H711" s="70">
        <v>238.03720000000001</v>
      </c>
    </row>
    <row r="712" spans="2:8" x14ac:dyDescent="0.3">
      <c r="B712" s="47">
        <v>20050203.5</v>
      </c>
      <c r="C712" s="47">
        <v>2453405</v>
      </c>
      <c r="D712" s="47">
        <v>2453404.991413</v>
      </c>
      <c r="E712" s="58">
        <f t="shared" si="11"/>
        <v>2005.0989125100623</v>
      </c>
      <c r="F712" s="59">
        <v>1360.8126999999999</v>
      </c>
      <c r="G712" s="60">
        <v>1400.4574</v>
      </c>
      <c r="H712" s="70">
        <v>238.03720000000001</v>
      </c>
    </row>
    <row r="713" spans="2:8" x14ac:dyDescent="0.3">
      <c r="B713" s="47">
        <v>20050204.5</v>
      </c>
      <c r="C713" s="47">
        <v>2453406</v>
      </c>
      <c r="D713" s="47">
        <v>2453405.9998499998</v>
      </c>
      <c r="E713" s="58">
        <f t="shared" si="11"/>
        <v>2005.1016735205694</v>
      </c>
      <c r="F713" s="59">
        <v>1360.8363999999999</v>
      </c>
      <c r="G713" s="60">
        <v>1400.0243</v>
      </c>
      <c r="H713" s="70">
        <v>238.03720000000001</v>
      </c>
    </row>
    <row r="714" spans="2:8" x14ac:dyDescent="0.3">
      <c r="B714" s="47">
        <v>20050205.5</v>
      </c>
      <c r="C714" s="47">
        <v>2453407</v>
      </c>
      <c r="D714" s="47">
        <v>2453407.0107999998</v>
      </c>
      <c r="E714" s="58">
        <f t="shared" si="11"/>
        <v>2005.1044414114476</v>
      </c>
      <c r="F714" s="59">
        <v>1360.9386999999999</v>
      </c>
      <c r="G714" s="60">
        <v>1399.6605999999999</v>
      </c>
      <c r="H714" s="70">
        <v>238.03720000000001</v>
      </c>
    </row>
    <row r="715" spans="2:8" x14ac:dyDescent="0.3">
      <c r="B715" s="47">
        <v>20050206.5</v>
      </c>
      <c r="C715" s="47">
        <v>2453408</v>
      </c>
      <c r="D715" s="47">
        <v>2453408.021491</v>
      </c>
      <c r="E715" s="58">
        <f t="shared" si="11"/>
        <v>2005.1072085932065</v>
      </c>
      <c r="F715" s="59">
        <v>1361.0816</v>
      </c>
      <c r="G715" s="60">
        <v>1399.3299</v>
      </c>
      <c r="H715" s="70">
        <v>238.03720000000001</v>
      </c>
    </row>
    <row r="716" spans="2:8" x14ac:dyDescent="0.3">
      <c r="B716" s="47">
        <v>20050207.5</v>
      </c>
      <c r="C716" s="47">
        <v>2453409</v>
      </c>
      <c r="D716" s="47">
        <v>2453408.9859369998</v>
      </c>
      <c r="E716" s="58">
        <f t="shared" si="11"/>
        <v>2005.1098491602825</v>
      </c>
      <c r="F716" s="59">
        <v>1361.1474000000001</v>
      </c>
      <c r="G716" s="60">
        <v>1398.9340999999999</v>
      </c>
      <c r="H716" s="70">
        <v>238.03720000000001</v>
      </c>
    </row>
    <row r="717" spans="2:8" x14ac:dyDescent="0.3">
      <c r="B717" s="47">
        <v>20050208.5</v>
      </c>
      <c r="C717" s="47">
        <v>2453410</v>
      </c>
      <c r="D717" s="47">
        <v>2453410.0450539999</v>
      </c>
      <c r="E717" s="58">
        <f t="shared" si="11"/>
        <v>2005.112748928108</v>
      </c>
      <c r="F717" s="59">
        <v>1361.1187</v>
      </c>
      <c r="G717" s="60">
        <v>1398.3880999999999</v>
      </c>
      <c r="H717" s="70">
        <v>238.03720000000001</v>
      </c>
    </row>
    <row r="718" spans="2:8" x14ac:dyDescent="0.3">
      <c r="B718" s="47">
        <v>20050209.5</v>
      </c>
      <c r="C718" s="47">
        <v>2453411</v>
      </c>
      <c r="D718" s="47">
        <v>2453410.9918780001</v>
      </c>
      <c r="E718" s="58">
        <f t="shared" si="11"/>
        <v>2005.1153412477206</v>
      </c>
      <c r="F718" s="59">
        <v>1361.0498</v>
      </c>
      <c r="G718" s="60">
        <v>1397.8489999999999</v>
      </c>
      <c r="H718" s="70">
        <v>238.03720000000001</v>
      </c>
    </row>
    <row r="719" spans="2:8" x14ac:dyDescent="0.3">
      <c r="B719" s="47">
        <v>20050210.5</v>
      </c>
      <c r="C719" s="47">
        <v>2453412</v>
      </c>
      <c r="D719" s="47">
        <v>2453411.967164</v>
      </c>
      <c r="E719" s="58">
        <f t="shared" si="11"/>
        <v>2005.1180114937497</v>
      </c>
      <c r="F719" s="59">
        <v>1360.9368999999999</v>
      </c>
      <c r="G719" s="60">
        <v>1397.2446</v>
      </c>
      <c r="H719" s="70">
        <v>238.03720000000001</v>
      </c>
    </row>
    <row r="720" spans="2:8" x14ac:dyDescent="0.3">
      <c r="B720" s="47">
        <v>20050211.5</v>
      </c>
      <c r="C720" s="47">
        <v>2453413</v>
      </c>
      <c r="D720" s="47">
        <v>2453413.102031</v>
      </c>
      <c r="E720" s="58">
        <f t="shared" si="11"/>
        <v>2005.1211186583141</v>
      </c>
      <c r="F720" s="59">
        <v>1360.7627</v>
      </c>
      <c r="G720" s="60">
        <v>1396.4893999999999</v>
      </c>
      <c r="H720" s="70">
        <v>238.03720000000001</v>
      </c>
    </row>
    <row r="721" spans="2:8" x14ac:dyDescent="0.3">
      <c r="B721" s="47">
        <v>20050212.5</v>
      </c>
      <c r="C721" s="47">
        <v>2453414</v>
      </c>
      <c r="D721" s="47">
        <v>2453413.994769</v>
      </c>
      <c r="E721" s="58">
        <f t="shared" si="11"/>
        <v>2005.1235628952863</v>
      </c>
      <c r="F721" s="59">
        <v>1360.6315</v>
      </c>
      <c r="G721" s="60">
        <v>1395.8945000000001</v>
      </c>
      <c r="H721" s="70">
        <v>238.03720000000001</v>
      </c>
    </row>
    <row r="722" spans="2:8" x14ac:dyDescent="0.3">
      <c r="B722" s="47">
        <v>20050213.5</v>
      </c>
      <c r="C722" s="47">
        <v>2453415</v>
      </c>
      <c r="D722" s="47">
        <v>2453414.999053</v>
      </c>
      <c r="E722" s="58">
        <f t="shared" si="11"/>
        <v>2005.1263125352507</v>
      </c>
      <c r="F722" s="59">
        <v>1360.5827999999999</v>
      </c>
      <c r="G722" s="60">
        <v>1395.3197</v>
      </c>
      <c r="H722" s="70">
        <v>238.03720000000001</v>
      </c>
    </row>
    <row r="723" spans="2:8" x14ac:dyDescent="0.3">
      <c r="B723" s="47">
        <v>20050214.5</v>
      </c>
      <c r="C723" s="47">
        <v>2453416</v>
      </c>
      <c r="D723" s="47">
        <v>2453415.9893499999</v>
      </c>
      <c r="E723" s="58">
        <f t="shared" si="11"/>
        <v>2005.1290238800575</v>
      </c>
      <c r="F723" s="59">
        <v>1360.6270999999999</v>
      </c>
      <c r="G723" s="60">
        <v>1394.8390999999999</v>
      </c>
      <c r="H723" s="70">
        <v>238.03720000000001</v>
      </c>
    </row>
    <row r="724" spans="2:8" x14ac:dyDescent="0.3">
      <c r="B724" s="47">
        <v>20050215.5</v>
      </c>
      <c r="C724" s="47">
        <v>2453417</v>
      </c>
      <c r="D724" s="47">
        <v>2453417.0492139999</v>
      </c>
      <c r="E724" s="58">
        <f t="shared" si="11"/>
        <v>2005.1319256931019</v>
      </c>
      <c r="F724" s="59">
        <v>1360.6523</v>
      </c>
      <c r="G724" s="60">
        <v>1394.2922000000001</v>
      </c>
      <c r="H724" s="70">
        <v>238.03720000000001</v>
      </c>
    </row>
    <row r="725" spans="2:8" x14ac:dyDescent="0.3">
      <c r="B725" s="47">
        <v>20050216.5</v>
      </c>
      <c r="C725" s="47">
        <v>2453418</v>
      </c>
      <c r="D725" s="47">
        <v>2453418.0439309999</v>
      </c>
      <c r="E725" s="58">
        <f t="shared" si="11"/>
        <v>2005.1346491394743</v>
      </c>
      <c r="F725" s="59">
        <v>1360.6721</v>
      </c>
      <c r="G725" s="60">
        <v>1393.7650000000001</v>
      </c>
      <c r="H725" s="70">
        <v>238.03720000000001</v>
      </c>
    </row>
    <row r="726" spans="2:8" x14ac:dyDescent="0.3">
      <c r="B726" s="47">
        <v>20050217.5</v>
      </c>
      <c r="C726" s="47">
        <v>2453419</v>
      </c>
      <c r="D726" s="47">
        <v>2453418.9141859999</v>
      </c>
      <c r="E726" s="58">
        <f t="shared" si="11"/>
        <v>2005.1370318199988</v>
      </c>
      <c r="F726" s="59">
        <v>1360.6196</v>
      </c>
      <c r="G726" s="60">
        <v>1393.2242000000001</v>
      </c>
      <c r="H726" s="70">
        <v>238.03720000000001</v>
      </c>
    </row>
    <row r="727" spans="2:8" x14ac:dyDescent="0.3">
      <c r="B727" s="47">
        <v>20050218.5</v>
      </c>
      <c r="C727" s="47">
        <v>2453420</v>
      </c>
      <c r="D727" s="47">
        <v>2453420.0233820002</v>
      </c>
      <c r="E727" s="58">
        <f t="shared" si="11"/>
        <v>2005.1400686996576</v>
      </c>
      <c r="F727" s="59">
        <v>1360.6984</v>
      </c>
      <c r="G727" s="60">
        <v>1392.6723</v>
      </c>
      <c r="H727" s="70">
        <v>238.03720000000001</v>
      </c>
    </row>
    <row r="728" spans="2:8" x14ac:dyDescent="0.3">
      <c r="B728" s="47">
        <v>20050219.5</v>
      </c>
      <c r="C728" s="47">
        <v>2453421</v>
      </c>
      <c r="D728" s="47">
        <v>2453420.9822999998</v>
      </c>
      <c r="E728" s="58">
        <f t="shared" si="11"/>
        <v>2005.1426941315613</v>
      </c>
      <c r="F728" s="59">
        <v>1360.8235999999999</v>
      </c>
      <c r="G728" s="60">
        <v>1392.2426</v>
      </c>
      <c r="H728" s="70">
        <v>238.03720000000001</v>
      </c>
    </row>
    <row r="729" spans="2:8" x14ac:dyDescent="0.3">
      <c r="B729" s="47">
        <v>20050220.5</v>
      </c>
      <c r="C729" s="47">
        <v>2453422</v>
      </c>
      <c r="D729" s="47">
        <v>2453422.0012079999</v>
      </c>
      <c r="E729" s="58">
        <f t="shared" si="11"/>
        <v>2005.1454838107338</v>
      </c>
      <c r="F729" s="59">
        <v>1360.876</v>
      </c>
      <c r="G729" s="60">
        <v>1391.692</v>
      </c>
      <c r="H729" s="70">
        <v>238.03720000000001</v>
      </c>
    </row>
    <row r="730" spans="2:8" x14ac:dyDescent="0.3">
      <c r="B730" s="47">
        <v>20050221.5</v>
      </c>
      <c r="C730" s="47">
        <v>2453423</v>
      </c>
      <c r="D730" s="47">
        <v>2453422.999303</v>
      </c>
      <c r="E730" s="58">
        <f t="shared" si="11"/>
        <v>2005.1482165057687</v>
      </c>
      <c r="F730" s="59">
        <v>1360.905</v>
      </c>
      <c r="G730" s="60">
        <v>1391.1181999999999</v>
      </c>
      <c r="H730" s="70">
        <v>238.03720000000001</v>
      </c>
    </row>
    <row r="731" spans="2:8" x14ac:dyDescent="0.3">
      <c r="B731" s="47">
        <v>20050222.5</v>
      </c>
      <c r="C731" s="47">
        <v>2453424</v>
      </c>
      <c r="D731" s="47">
        <v>2453424.0815190002</v>
      </c>
      <c r="E731" s="58">
        <f t="shared" si="11"/>
        <v>2005.1511795165952</v>
      </c>
      <c r="F731" s="59">
        <v>1360.9851000000001</v>
      </c>
      <c r="G731" s="60">
        <v>1390.5328</v>
      </c>
      <c r="H731" s="70">
        <v>238.03720000000001</v>
      </c>
    </row>
    <row r="732" spans="2:8" x14ac:dyDescent="0.3">
      <c r="B732" s="47">
        <v>20050223.5</v>
      </c>
      <c r="C732" s="47">
        <v>2453425</v>
      </c>
      <c r="D732" s="47">
        <v>2453424.9934299998</v>
      </c>
      <c r="E732" s="58">
        <f t="shared" si="11"/>
        <v>2005.1536762475289</v>
      </c>
      <c r="F732" s="59">
        <v>1360.9468999999999</v>
      </c>
      <c r="G732" s="60">
        <v>1389.9204999999999</v>
      </c>
      <c r="H732" s="70">
        <v>238.03720000000001</v>
      </c>
    </row>
    <row r="733" spans="2:8" x14ac:dyDescent="0.3">
      <c r="B733" s="47">
        <v>20050224.5</v>
      </c>
      <c r="C733" s="47">
        <v>2453426</v>
      </c>
      <c r="D733" s="47">
        <v>2453425.9789169999</v>
      </c>
      <c r="E733" s="58">
        <f t="shared" si="11"/>
        <v>2005.1563744229852</v>
      </c>
      <c r="F733" s="59">
        <v>1360.9192</v>
      </c>
      <c r="G733" s="60">
        <v>1389.2617</v>
      </c>
      <c r="H733" s="70">
        <v>238.03720000000001</v>
      </c>
    </row>
    <row r="734" spans="2:8" x14ac:dyDescent="0.3">
      <c r="B734" s="47">
        <v>20050225.5</v>
      </c>
      <c r="C734" s="47">
        <v>2453427</v>
      </c>
      <c r="D734" s="47">
        <v>2453426.9965610001</v>
      </c>
      <c r="E734" s="58">
        <f t="shared" si="11"/>
        <v>2005.1591606414386</v>
      </c>
      <c r="F734" s="59">
        <v>1360.903</v>
      </c>
      <c r="G734" s="60">
        <v>1388.5823</v>
      </c>
      <c r="H734" s="70">
        <v>238.03720000000001</v>
      </c>
    </row>
    <row r="735" spans="2:8" x14ac:dyDescent="0.3">
      <c r="B735" s="47">
        <v>20050226.5</v>
      </c>
      <c r="C735" s="47">
        <v>2453428</v>
      </c>
      <c r="D735" s="47">
        <v>2453428.0103330002</v>
      </c>
      <c r="E735" s="58">
        <f t="shared" si="11"/>
        <v>2005.1619362587007</v>
      </c>
      <c r="F735" s="59">
        <v>1360.8594000000001</v>
      </c>
      <c r="G735" s="60">
        <v>1387.8657000000001</v>
      </c>
      <c r="H735" s="70">
        <v>238.03720000000001</v>
      </c>
    </row>
    <row r="736" spans="2:8" x14ac:dyDescent="0.3">
      <c r="B736" s="47">
        <v>20050227.5</v>
      </c>
      <c r="C736" s="47">
        <v>2453429</v>
      </c>
      <c r="D736" s="47">
        <v>2453429.0126379998</v>
      </c>
      <c r="E736" s="58">
        <f t="shared" si="11"/>
        <v>2005.1646804803386</v>
      </c>
      <c r="F736" s="59">
        <v>1360.8018999999999</v>
      </c>
      <c r="G736" s="60">
        <v>1387.1315999999999</v>
      </c>
      <c r="H736" s="70">
        <v>238.03720000000001</v>
      </c>
    </row>
    <row r="737" spans="2:8" x14ac:dyDescent="0.3">
      <c r="B737" s="47">
        <v>20050228.5</v>
      </c>
      <c r="C737" s="47">
        <v>2453430</v>
      </c>
      <c r="D737" s="47">
        <v>2453430.019543</v>
      </c>
      <c r="E737" s="58">
        <f t="shared" si="11"/>
        <v>2005.167437296368</v>
      </c>
      <c r="F737" s="59">
        <v>1360.7406000000001</v>
      </c>
      <c r="G737" s="60">
        <v>1386.3801000000001</v>
      </c>
      <c r="H737" s="70">
        <v>238.03720000000001</v>
      </c>
    </row>
    <row r="738" spans="2:8" x14ac:dyDescent="0.3">
      <c r="B738" s="47">
        <v>20050301.5</v>
      </c>
      <c r="C738" s="47">
        <v>2453431</v>
      </c>
      <c r="D738" s="47">
        <v>2453431.0582289998</v>
      </c>
      <c r="E738" s="58">
        <f t="shared" si="11"/>
        <v>2005.1702811259383</v>
      </c>
      <c r="F738" s="59">
        <v>1360.693</v>
      </c>
      <c r="G738" s="60">
        <v>1385.6106</v>
      </c>
      <c r="H738" s="70">
        <v>238.34059999999999</v>
      </c>
    </row>
    <row r="739" spans="2:8" x14ac:dyDescent="0.3">
      <c r="B739" s="47">
        <v>20050302.5</v>
      </c>
      <c r="C739" s="47">
        <v>2453432</v>
      </c>
      <c r="D739" s="47">
        <v>2453432.0062930002</v>
      </c>
      <c r="E739" s="58">
        <f t="shared" si="11"/>
        <v>2005.172876840561</v>
      </c>
      <c r="F739" s="59">
        <v>1360.6817000000001</v>
      </c>
      <c r="G739" s="60">
        <v>1384.9328</v>
      </c>
      <c r="H739" s="70">
        <v>238.34059999999999</v>
      </c>
    </row>
    <row r="740" spans="2:8" x14ac:dyDescent="0.3">
      <c r="B740" s="47">
        <v>20050303.5</v>
      </c>
      <c r="C740" s="47">
        <v>2453433</v>
      </c>
      <c r="D740" s="47">
        <v>2453432.9972890001</v>
      </c>
      <c r="E740" s="58">
        <f t="shared" si="11"/>
        <v>2005.1755900991675</v>
      </c>
      <c r="F740" s="59">
        <v>1360.7170000000001</v>
      </c>
      <c r="G740" s="60">
        <v>1384.2646999999999</v>
      </c>
      <c r="H740" s="70">
        <v>238.34059999999999</v>
      </c>
    </row>
    <row r="741" spans="2:8" x14ac:dyDescent="0.3">
      <c r="B741" s="47">
        <v>20050304.5</v>
      </c>
      <c r="C741" s="47">
        <v>2453434</v>
      </c>
      <c r="D741" s="47">
        <v>2453434.0132109998</v>
      </c>
      <c r="E741" s="58">
        <f t="shared" si="11"/>
        <v>2005.1783716029367</v>
      </c>
      <c r="F741" s="59">
        <v>1360.7745</v>
      </c>
      <c r="G741" s="60">
        <v>1383.5945999999999</v>
      </c>
      <c r="H741" s="70">
        <v>238.34059999999999</v>
      </c>
    </row>
    <row r="742" spans="2:8" x14ac:dyDescent="0.3">
      <c r="B742" s="47">
        <v>20050305.5</v>
      </c>
      <c r="C742" s="47">
        <v>2453435</v>
      </c>
      <c r="D742" s="47">
        <v>2453435.0086699999</v>
      </c>
      <c r="E742" s="58">
        <f t="shared" si="11"/>
        <v>2005.1810970808392</v>
      </c>
      <c r="F742" s="59">
        <v>1360.8172999999999</v>
      </c>
      <c r="G742" s="60">
        <v>1382.9187999999999</v>
      </c>
      <c r="H742" s="70">
        <v>238.34059999999999</v>
      </c>
    </row>
    <row r="743" spans="2:8" x14ac:dyDescent="0.3">
      <c r="B743" s="47">
        <v>20050306.5</v>
      </c>
      <c r="C743" s="47">
        <v>2453436</v>
      </c>
      <c r="D743" s="47">
        <v>2453436.0417129998</v>
      </c>
      <c r="E743" s="58">
        <f t="shared" si="11"/>
        <v>2005.1839254603792</v>
      </c>
      <c r="F743" s="59">
        <v>1360.8742</v>
      </c>
      <c r="G743" s="60">
        <v>1382.2254</v>
      </c>
      <c r="H743" s="70">
        <v>238.34059999999999</v>
      </c>
    </row>
    <row r="744" spans="2:8" x14ac:dyDescent="0.3">
      <c r="B744" s="47">
        <v>20050307.5</v>
      </c>
      <c r="C744" s="47">
        <v>2453437</v>
      </c>
      <c r="D744" s="47">
        <v>2453436.990522</v>
      </c>
      <c r="E744" s="58">
        <f t="shared" si="11"/>
        <v>2005.1865232147456</v>
      </c>
      <c r="F744" s="59">
        <v>1360.9308000000001</v>
      </c>
      <c r="G744" s="60">
        <v>1381.59</v>
      </c>
      <c r="H744" s="70">
        <v>238.34059999999999</v>
      </c>
    </row>
    <row r="745" spans="2:8" x14ac:dyDescent="0.3">
      <c r="B745" s="47">
        <v>20050308.5</v>
      </c>
      <c r="C745" s="47">
        <v>2453438</v>
      </c>
      <c r="D745" s="47">
        <v>2453438.0460049999</v>
      </c>
      <c r="E745" s="58">
        <f t="shared" si="11"/>
        <v>2005.1894130330029</v>
      </c>
      <c r="F745" s="59">
        <v>1360.9711</v>
      </c>
      <c r="G745" s="60">
        <v>1380.8578</v>
      </c>
      <c r="H745" s="70">
        <v>238.34059999999999</v>
      </c>
    </row>
    <row r="746" spans="2:8" x14ac:dyDescent="0.3">
      <c r="B746" s="47">
        <v>20050309.5</v>
      </c>
      <c r="C746" s="47">
        <v>2453439</v>
      </c>
      <c r="D746" s="47">
        <v>2453439.006054</v>
      </c>
      <c r="E746" s="58">
        <f t="shared" si="11"/>
        <v>2005.192041561485</v>
      </c>
      <c r="F746" s="59">
        <v>1360.9179999999999</v>
      </c>
      <c r="G746" s="60">
        <v>1380.0993000000001</v>
      </c>
      <c r="H746" s="70">
        <v>238.34059999999999</v>
      </c>
    </row>
    <row r="747" spans="2:8" x14ac:dyDescent="0.3">
      <c r="B747" s="47">
        <v>20050310.5</v>
      </c>
      <c r="C747" s="47">
        <v>2453440</v>
      </c>
      <c r="D747" s="47">
        <v>2453439.9984829999</v>
      </c>
      <c r="E747" s="58">
        <f t="shared" si="11"/>
        <v>2005.1947587435179</v>
      </c>
      <c r="F747" s="59">
        <v>1360.8978</v>
      </c>
      <c r="G747" s="60">
        <v>1379.3497</v>
      </c>
      <c r="H747" s="70">
        <v>238.34059999999999</v>
      </c>
    </row>
    <row r="748" spans="2:8" x14ac:dyDescent="0.3">
      <c r="B748" s="47">
        <v>20050311.5</v>
      </c>
      <c r="C748" s="47">
        <v>2453441</v>
      </c>
      <c r="D748" s="47">
        <v>2453441.004497</v>
      </c>
      <c r="E748" s="58">
        <f t="shared" si="11"/>
        <v>2005.1975131200688</v>
      </c>
      <c r="F748" s="59">
        <v>1360.7747999999999</v>
      </c>
      <c r="G748" s="60">
        <v>1378.4855</v>
      </c>
      <c r="H748" s="70">
        <v>238.34059999999999</v>
      </c>
    </row>
    <row r="749" spans="2:8" x14ac:dyDescent="0.3">
      <c r="B749" s="47">
        <v>20050312.5</v>
      </c>
      <c r="C749" s="47">
        <v>2453442</v>
      </c>
      <c r="D749" s="47">
        <v>2453441.9899960002</v>
      </c>
      <c r="E749" s="58">
        <f t="shared" si="11"/>
        <v>2005.2002113283797</v>
      </c>
      <c r="F749" s="59">
        <v>1360.6484</v>
      </c>
      <c r="G749" s="60">
        <v>1377.6324</v>
      </c>
      <c r="H749" s="70">
        <v>238.34059999999999</v>
      </c>
    </row>
    <row r="750" spans="2:8" x14ac:dyDescent="0.3">
      <c r="B750" s="47">
        <v>20050313.5</v>
      </c>
      <c r="C750" s="47">
        <v>2453443</v>
      </c>
      <c r="D750" s="47">
        <v>2453442.989786</v>
      </c>
      <c r="E750" s="58">
        <f t="shared" si="11"/>
        <v>2005.2029486641732</v>
      </c>
      <c r="F750" s="59">
        <v>1360.5631000000001</v>
      </c>
      <c r="G750" s="60">
        <v>1376.8097</v>
      </c>
      <c r="H750" s="70">
        <v>238.34059999999999</v>
      </c>
    </row>
    <row r="751" spans="2:8" x14ac:dyDescent="0.3">
      <c r="B751" s="47">
        <v>20050314.5</v>
      </c>
      <c r="C751" s="47">
        <v>2453444</v>
      </c>
      <c r="D751" s="47">
        <v>2453444.0010210001</v>
      </c>
      <c r="E751" s="58">
        <f t="shared" si="11"/>
        <v>2005.205717335356</v>
      </c>
      <c r="F751" s="59">
        <v>1360.5811000000001</v>
      </c>
      <c r="G751" s="60">
        <v>1376.0818999999999</v>
      </c>
      <c r="H751" s="70">
        <v>238.34059999999999</v>
      </c>
    </row>
    <row r="752" spans="2:8" x14ac:dyDescent="0.3">
      <c r="B752" s="47">
        <v>20050315.5</v>
      </c>
      <c r="C752" s="47">
        <v>2453445</v>
      </c>
      <c r="D752" s="47">
        <v>2453445.0723330001</v>
      </c>
      <c r="E752" s="58">
        <f t="shared" si="11"/>
        <v>2005.2086504920035</v>
      </c>
      <c r="F752" s="59">
        <v>1360.6493</v>
      </c>
      <c r="G752" s="60">
        <v>1375.3587</v>
      </c>
      <c r="H752" s="70">
        <v>238.34059999999999</v>
      </c>
    </row>
    <row r="753" spans="2:8" x14ac:dyDescent="0.3">
      <c r="B753" s="47">
        <v>20050316.5</v>
      </c>
      <c r="C753" s="47">
        <v>2453446</v>
      </c>
      <c r="D753" s="47">
        <v>2453446.0205799998</v>
      </c>
      <c r="E753" s="58">
        <f t="shared" si="11"/>
        <v>2005.2112467076622</v>
      </c>
      <c r="F753" s="59">
        <v>1360.7234000000001</v>
      </c>
      <c r="G753" s="60">
        <v>1374.7303999999999</v>
      </c>
      <c r="H753" s="70">
        <v>238.34059999999999</v>
      </c>
    </row>
    <row r="754" spans="2:8" x14ac:dyDescent="0.3">
      <c r="B754" s="47">
        <v>20050317.5</v>
      </c>
      <c r="C754" s="47">
        <v>2453447</v>
      </c>
      <c r="D754" s="47">
        <v>2453446.9875909998</v>
      </c>
      <c r="E754" s="58">
        <f t="shared" si="11"/>
        <v>2005.2138942974789</v>
      </c>
      <c r="F754" s="59">
        <v>1360.7969000000001</v>
      </c>
      <c r="G754" s="60">
        <v>1374.085</v>
      </c>
      <c r="H754" s="70">
        <v>238.34059999999999</v>
      </c>
    </row>
    <row r="755" spans="2:8" x14ac:dyDescent="0.3">
      <c r="B755" s="47">
        <v>20050318.5</v>
      </c>
      <c r="C755" s="47">
        <v>2453448</v>
      </c>
      <c r="D755" s="47">
        <v>2453447.9960929998</v>
      </c>
      <c r="E755" s="58">
        <f t="shared" si="11"/>
        <v>2005.2166554859514</v>
      </c>
      <c r="F755" s="59">
        <v>1360.8639000000001</v>
      </c>
      <c r="G755" s="60">
        <v>1373.3992000000001</v>
      </c>
      <c r="H755" s="70">
        <v>238.34059999999999</v>
      </c>
    </row>
    <row r="756" spans="2:8" x14ac:dyDescent="0.3">
      <c r="B756" s="47">
        <v>20050319.5</v>
      </c>
      <c r="C756" s="47">
        <v>2453449</v>
      </c>
      <c r="D756" s="47">
        <v>2453449.0080849999</v>
      </c>
      <c r="E756" s="58">
        <f t="shared" si="11"/>
        <v>2005.2194262297326</v>
      </c>
      <c r="F756" s="59">
        <v>1360.9002</v>
      </c>
      <c r="G756" s="60">
        <v>1372.6763000000001</v>
      </c>
      <c r="H756" s="70">
        <v>238.34059999999999</v>
      </c>
    </row>
    <row r="757" spans="2:8" x14ac:dyDescent="0.3">
      <c r="B757" s="47">
        <v>20050320.5</v>
      </c>
      <c r="C757" s="47">
        <v>2453450</v>
      </c>
      <c r="D757" s="47">
        <v>2453450.0081580002</v>
      </c>
      <c r="E757" s="58">
        <f t="shared" si="11"/>
        <v>2005.2221643403554</v>
      </c>
      <c r="F757" s="59">
        <v>1360.9256</v>
      </c>
      <c r="G757" s="60">
        <v>1371.9473</v>
      </c>
      <c r="H757" s="70">
        <v>238.34059999999999</v>
      </c>
    </row>
    <row r="758" spans="2:8" x14ac:dyDescent="0.3">
      <c r="B758" s="47">
        <v>20050321.5</v>
      </c>
      <c r="C758" s="47">
        <v>2453451</v>
      </c>
      <c r="D758" s="47">
        <v>2453451.0160739999</v>
      </c>
      <c r="E758" s="58">
        <f t="shared" si="11"/>
        <v>2005.224923924412</v>
      </c>
      <c r="F758" s="59">
        <v>1360.9403</v>
      </c>
      <c r="G758" s="60">
        <v>1371.1976</v>
      </c>
      <c r="H758" s="70">
        <v>238.34059999999999</v>
      </c>
    </row>
    <row r="759" spans="2:8" x14ac:dyDescent="0.3">
      <c r="B759" s="47">
        <v>20050322.5</v>
      </c>
      <c r="C759" s="47">
        <v>2453452</v>
      </c>
      <c r="D759" s="47">
        <v>2453452.0568229998</v>
      </c>
      <c r="E759" s="58">
        <f t="shared" si="11"/>
        <v>2005.2277734022919</v>
      </c>
      <c r="F759" s="59">
        <v>1360.8732</v>
      </c>
      <c r="G759" s="60">
        <v>1370.3358000000001</v>
      </c>
      <c r="H759" s="70">
        <v>238.34059999999999</v>
      </c>
    </row>
    <row r="760" spans="2:8" x14ac:dyDescent="0.3">
      <c r="B760" s="47">
        <v>20050323.5</v>
      </c>
      <c r="C760" s="47">
        <v>2453453</v>
      </c>
      <c r="D760" s="47">
        <v>2453452.9754809998</v>
      </c>
      <c r="E760" s="58">
        <f t="shared" si="11"/>
        <v>2005.2302886059106</v>
      </c>
      <c r="F760" s="59">
        <v>1360.8403000000001</v>
      </c>
      <c r="G760" s="60">
        <v>1369.5974000000001</v>
      </c>
      <c r="H760" s="70">
        <v>238.34059999999999</v>
      </c>
    </row>
    <row r="761" spans="2:8" x14ac:dyDescent="0.3">
      <c r="B761" s="47">
        <v>20050324.5</v>
      </c>
      <c r="C761" s="47">
        <v>2453454</v>
      </c>
      <c r="D761" s="47">
        <v>2453453.9936799998</v>
      </c>
      <c r="E761" s="58">
        <f t="shared" si="11"/>
        <v>2005.2330763439031</v>
      </c>
      <c r="F761" s="59">
        <v>1360.7583999999999</v>
      </c>
      <c r="G761" s="60">
        <v>1368.7284999999999</v>
      </c>
      <c r="H761" s="70">
        <v>238.34059999999999</v>
      </c>
    </row>
    <row r="762" spans="2:8" x14ac:dyDescent="0.3">
      <c r="B762" s="47">
        <v>20050325.5</v>
      </c>
      <c r="C762" s="47">
        <v>2453455</v>
      </c>
      <c r="D762" s="47">
        <v>2453455.0182360001</v>
      </c>
      <c r="E762" s="58">
        <f t="shared" si="11"/>
        <v>2005.2358814867957</v>
      </c>
      <c r="F762" s="59">
        <v>1360.7140999999999</v>
      </c>
      <c r="G762" s="60">
        <v>1367.8875</v>
      </c>
      <c r="H762" s="70">
        <v>238.34059999999999</v>
      </c>
    </row>
    <row r="763" spans="2:8" x14ac:dyDescent="0.3">
      <c r="B763" s="47">
        <v>20050326.5</v>
      </c>
      <c r="C763" s="47">
        <v>2453456</v>
      </c>
      <c r="D763" s="47">
        <v>2453456.0034369999</v>
      </c>
      <c r="E763" s="58">
        <f t="shared" si="11"/>
        <v>2005.2385788792089</v>
      </c>
      <c r="F763" s="59">
        <v>1360.7817</v>
      </c>
      <c r="G763" s="60">
        <v>1367.1846</v>
      </c>
      <c r="H763" s="70">
        <v>238.34059999999999</v>
      </c>
    </row>
    <row r="764" spans="2:8" x14ac:dyDescent="0.3">
      <c r="B764" s="47">
        <v>20050327.5</v>
      </c>
      <c r="C764" s="47">
        <v>2453457</v>
      </c>
      <c r="D764" s="47">
        <v>2453457.0089810002</v>
      </c>
      <c r="E764" s="58">
        <f t="shared" si="11"/>
        <v>2005.2413319689413</v>
      </c>
      <c r="F764" s="59">
        <v>1360.7686000000001</v>
      </c>
      <c r="G764" s="60">
        <v>1366.3801000000001</v>
      </c>
      <c r="H764" s="70">
        <v>238.34059999999999</v>
      </c>
    </row>
    <row r="765" spans="2:8" x14ac:dyDescent="0.3">
      <c r="B765" s="47">
        <v>20050328.5</v>
      </c>
      <c r="C765" s="47">
        <v>2453458</v>
      </c>
      <c r="D765" s="47">
        <v>2453457.9895429998</v>
      </c>
      <c r="E765" s="58">
        <f t="shared" si="11"/>
        <v>2005.2440166601864</v>
      </c>
      <c r="F765" s="59">
        <v>1360.7811999999999</v>
      </c>
      <c r="G765" s="60">
        <v>1365.6167</v>
      </c>
      <c r="H765" s="70">
        <v>238.34059999999999</v>
      </c>
    </row>
    <row r="766" spans="2:8" x14ac:dyDescent="0.3">
      <c r="B766" s="47">
        <v>20050329.5</v>
      </c>
      <c r="C766" s="47">
        <v>2453459</v>
      </c>
      <c r="D766" s="47">
        <v>2453459.0510049998</v>
      </c>
      <c r="E766" s="58">
        <f t="shared" si="11"/>
        <v>2005.2469228484124</v>
      </c>
      <c r="F766" s="59">
        <v>1360.7999</v>
      </c>
      <c r="G766" s="60">
        <v>1364.7914000000001</v>
      </c>
      <c r="H766" s="70">
        <v>238.34059999999999</v>
      </c>
    </row>
    <row r="767" spans="2:8" x14ac:dyDescent="0.3">
      <c r="B767" s="47">
        <v>20050330.5</v>
      </c>
      <c r="C767" s="47">
        <v>2453460</v>
      </c>
      <c r="D767" s="47">
        <v>2453460.0246310001</v>
      </c>
      <c r="E767" s="58">
        <f t="shared" si="11"/>
        <v>2005.24958854951</v>
      </c>
      <c r="F767" s="59">
        <v>1360.7808</v>
      </c>
      <c r="G767" s="60">
        <v>1363.9948999999999</v>
      </c>
      <c r="H767" s="70">
        <v>238.34059999999999</v>
      </c>
    </row>
    <row r="768" spans="2:8" x14ac:dyDescent="0.3">
      <c r="B768" s="47">
        <v>20050331.5</v>
      </c>
      <c r="C768" s="47">
        <v>2453461</v>
      </c>
      <c r="D768" s="47">
        <v>2453461.0005589998</v>
      </c>
      <c r="E768" s="58">
        <f t="shared" si="11"/>
        <v>2005.2522605532768</v>
      </c>
      <c r="F768" s="59">
        <v>1360.7547999999999</v>
      </c>
      <c r="G768" s="60">
        <v>1363.1875</v>
      </c>
      <c r="H768" s="70">
        <v>238.34059999999999</v>
      </c>
    </row>
    <row r="769" spans="2:8" x14ac:dyDescent="0.3">
      <c r="B769" s="47">
        <v>20050401.5</v>
      </c>
      <c r="C769" s="47">
        <v>2453462</v>
      </c>
      <c r="D769" s="47">
        <v>2453461.9968440002</v>
      </c>
      <c r="E769" s="58">
        <f t="shared" si="11"/>
        <v>2005.2549882926942</v>
      </c>
      <c r="F769" s="59">
        <v>1360.768</v>
      </c>
      <c r="G769" s="60">
        <v>1362.4021</v>
      </c>
      <c r="H769" s="70">
        <v>239.81399999999999</v>
      </c>
    </row>
    <row r="770" spans="2:8" x14ac:dyDescent="0.3">
      <c r="B770" s="47">
        <v>20050402.5</v>
      </c>
      <c r="C770" s="47">
        <v>2453463</v>
      </c>
      <c r="D770" s="47">
        <v>2453463.0008700001</v>
      </c>
      <c r="E770" s="58">
        <f t="shared" si="11"/>
        <v>2005.2577372262776</v>
      </c>
      <c r="F770" s="59">
        <v>1360.7655999999999</v>
      </c>
      <c r="G770" s="60">
        <v>1361.5945999999999</v>
      </c>
      <c r="H770" s="70">
        <v>239.81399999999999</v>
      </c>
    </row>
    <row r="771" spans="2:8" x14ac:dyDescent="0.3">
      <c r="B771" s="47">
        <v>20050403.5</v>
      </c>
      <c r="C771" s="47">
        <v>2453464</v>
      </c>
      <c r="D771" s="47">
        <v>2453464.0264790002</v>
      </c>
      <c r="E771" s="58">
        <f t="shared" ref="E771:E834" si="12">D771/365.242-$E$1</f>
        <v>2005.2605452521893</v>
      </c>
      <c r="F771" s="59">
        <v>1360.8044</v>
      </c>
      <c r="G771" s="60">
        <v>1360.8122000000001</v>
      </c>
      <c r="H771" s="70">
        <v>239.81399999999999</v>
      </c>
    </row>
    <row r="772" spans="2:8" x14ac:dyDescent="0.3">
      <c r="B772" s="47">
        <v>20050404.5</v>
      </c>
      <c r="C772" s="47">
        <v>2453465</v>
      </c>
      <c r="D772" s="47">
        <v>2453464.9895850001</v>
      </c>
      <c r="E772" s="58">
        <f t="shared" si="12"/>
        <v>2005.2631821504647</v>
      </c>
      <c r="F772" s="59">
        <v>1360.7773999999999</v>
      </c>
      <c r="G772" s="60">
        <v>1360.0164</v>
      </c>
      <c r="H772" s="70">
        <v>239.81399999999999</v>
      </c>
    </row>
    <row r="773" spans="2:8" x14ac:dyDescent="0.3">
      <c r="B773" s="47">
        <v>20050405.5</v>
      </c>
      <c r="C773" s="47">
        <v>2453466</v>
      </c>
      <c r="D773" s="47">
        <v>2453466.0654899999</v>
      </c>
      <c r="E773" s="58">
        <f t="shared" si="12"/>
        <v>2005.2661278823352</v>
      </c>
      <c r="F773" s="59">
        <v>1360.8885</v>
      </c>
      <c r="G773" s="60">
        <v>1359.2719999999999</v>
      </c>
      <c r="H773" s="70">
        <v>239.81399999999999</v>
      </c>
    </row>
    <row r="774" spans="2:8" x14ac:dyDescent="0.3">
      <c r="B774" s="47">
        <v>20050406.5</v>
      </c>
      <c r="C774" s="47">
        <v>2453467</v>
      </c>
      <c r="D774" s="47">
        <v>2453467.0084620002</v>
      </c>
      <c r="E774" s="58">
        <f t="shared" si="12"/>
        <v>2005.2687096555164</v>
      </c>
      <c r="F774" s="59">
        <v>1361.0365999999999</v>
      </c>
      <c r="G774" s="60">
        <v>1358.6742999999999</v>
      </c>
      <c r="H774" s="70">
        <v>239.81399999999999</v>
      </c>
    </row>
    <row r="775" spans="2:8" x14ac:dyDescent="0.3">
      <c r="B775" s="47">
        <v>20050407.5</v>
      </c>
      <c r="C775" s="47">
        <v>2453468</v>
      </c>
      <c r="D775" s="47">
        <v>2453467.9475039998</v>
      </c>
      <c r="E775" s="58">
        <f t="shared" si="12"/>
        <v>2005.2712806687068</v>
      </c>
      <c r="F775" s="59">
        <v>1361.0757000000001</v>
      </c>
      <c r="G775" s="60">
        <v>1357.9754</v>
      </c>
      <c r="H775" s="70">
        <v>239.81399999999999</v>
      </c>
    </row>
    <row r="776" spans="2:8" x14ac:dyDescent="0.3">
      <c r="B776" s="47">
        <v>20050408.5</v>
      </c>
      <c r="C776" s="47">
        <v>2453469</v>
      </c>
      <c r="D776" s="47">
        <v>2453469.0349059999</v>
      </c>
      <c r="E776" s="58">
        <f t="shared" si="12"/>
        <v>2005.2742578783382</v>
      </c>
      <c r="F776" s="59">
        <v>1361.0515</v>
      </c>
      <c r="G776" s="60">
        <v>1357.1027999999999</v>
      </c>
      <c r="H776" s="70">
        <v>239.81399999999999</v>
      </c>
    </row>
    <row r="777" spans="2:8" x14ac:dyDescent="0.3">
      <c r="B777" s="47">
        <v>20050409.5</v>
      </c>
      <c r="C777" s="47">
        <v>2453470</v>
      </c>
      <c r="D777" s="47">
        <v>2453469.9874160001</v>
      </c>
      <c r="E777" s="58">
        <f t="shared" si="12"/>
        <v>2005.2768657657116</v>
      </c>
      <c r="F777" s="59">
        <v>1361.0399</v>
      </c>
      <c r="G777" s="60">
        <v>1356.3539000000001</v>
      </c>
      <c r="H777" s="70">
        <v>239.81399999999999</v>
      </c>
    </row>
    <row r="778" spans="2:8" x14ac:dyDescent="0.3">
      <c r="B778" s="47">
        <v>20050410.5</v>
      </c>
      <c r="C778" s="47">
        <v>2453471</v>
      </c>
      <c r="D778" s="47">
        <v>2453470.9961930001</v>
      </c>
      <c r="E778" s="58">
        <f t="shared" si="12"/>
        <v>2005.2796277071093</v>
      </c>
      <c r="F778" s="59">
        <v>1361.0492999999999</v>
      </c>
      <c r="G778" s="60">
        <v>1355.5884000000001</v>
      </c>
      <c r="H778" s="70">
        <v>239.81399999999999</v>
      </c>
    </row>
    <row r="779" spans="2:8" x14ac:dyDescent="0.3">
      <c r="B779" s="47">
        <v>20050411.5</v>
      </c>
      <c r="C779" s="47">
        <v>2453472</v>
      </c>
      <c r="D779" s="47">
        <v>2453472.0084299999</v>
      </c>
      <c r="E779" s="58">
        <f t="shared" si="12"/>
        <v>2005.2823991216783</v>
      </c>
      <c r="F779" s="59">
        <v>1360.9948999999999</v>
      </c>
      <c r="G779" s="60">
        <v>1354.7627</v>
      </c>
      <c r="H779" s="70">
        <v>239.81399999999999</v>
      </c>
    </row>
    <row r="780" spans="2:8" x14ac:dyDescent="0.3">
      <c r="B780" s="47">
        <v>20050412.5</v>
      </c>
      <c r="C780" s="47">
        <v>2453473</v>
      </c>
      <c r="D780" s="47">
        <v>2453473.048</v>
      </c>
      <c r="E780" s="58">
        <f t="shared" si="12"/>
        <v>2005.2852453715623</v>
      </c>
      <c r="F780" s="59">
        <v>1360.9880000000001</v>
      </c>
      <c r="G780" s="60">
        <v>1353.9695999999999</v>
      </c>
      <c r="H780" s="70">
        <v>239.81399999999999</v>
      </c>
    </row>
    <row r="781" spans="2:8" x14ac:dyDescent="0.3">
      <c r="B781" s="47">
        <v>20050413.5</v>
      </c>
      <c r="C781" s="47">
        <v>2453474</v>
      </c>
      <c r="D781" s="47">
        <v>2453474.0177110001</v>
      </c>
      <c r="E781" s="58">
        <f t="shared" si="12"/>
        <v>2005.2879003537382</v>
      </c>
      <c r="F781" s="59">
        <v>1361.0124000000001</v>
      </c>
      <c r="G781" s="60">
        <v>1353.2657999999999</v>
      </c>
      <c r="H781" s="70">
        <v>239.81399999999999</v>
      </c>
    </row>
    <row r="782" spans="2:8" x14ac:dyDescent="0.3">
      <c r="B782" s="47">
        <v>20050414.5</v>
      </c>
      <c r="C782" s="47">
        <v>2453475</v>
      </c>
      <c r="D782" s="47">
        <v>2453474.8643519999</v>
      </c>
      <c r="E782" s="58">
        <f t="shared" si="12"/>
        <v>2005.2902183812375</v>
      </c>
      <c r="F782" s="59">
        <v>1360.9791</v>
      </c>
      <c r="G782" s="60">
        <v>1352.6007</v>
      </c>
      <c r="H782" s="70">
        <v>239.81399999999999</v>
      </c>
    </row>
    <row r="783" spans="2:8" x14ac:dyDescent="0.3">
      <c r="B783" s="47">
        <v>20050415.5</v>
      </c>
      <c r="C783" s="47">
        <v>2453476</v>
      </c>
      <c r="D783" s="47">
        <v>2453476.026633</v>
      </c>
      <c r="E783" s="58">
        <f t="shared" si="12"/>
        <v>2005.2934006028881</v>
      </c>
      <c r="F783" s="59">
        <v>1360.9517000000001</v>
      </c>
      <c r="G783" s="60">
        <v>1351.7116000000001</v>
      </c>
      <c r="H783" s="70">
        <v>239.81399999999999</v>
      </c>
    </row>
    <row r="784" spans="2:8" x14ac:dyDescent="0.3">
      <c r="B784" s="47">
        <v>20050416.5</v>
      </c>
      <c r="C784" s="47">
        <v>2453477</v>
      </c>
      <c r="D784" s="47">
        <v>2453476.9752600002</v>
      </c>
      <c r="E784" s="58">
        <f t="shared" si="12"/>
        <v>2005.2959978589543</v>
      </c>
      <c r="F784" s="59">
        <v>1360.9184</v>
      </c>
      <c r="G784" s="60">
        <v>1350.9793</v>
      </c>
      <c r="H784" s="70">
        <v>239.81399999999999</v>
      </c>
    </row>
    <row r="785" spans="2:8" x14ac:dyDescent="0.3">
      <c r="B785" s="47">
        <v>20050417.5</v>
      </c>
      <c r="C785" s="47">
        <v>2453478</v>
      </c>
      <c r="D785" s="47">
        <v>2453478.0184590002</v>
      </c>
      <c r="E785" s="58">
        <f t="shared" si="12"/>
        <v>2005.2988540447159</v>
      </c>
      <c r="F785" s="59">
        <v>1360.8959</v>
      </c>
      <c r="G785" s="60">
        <v>1350.1918000000001</v>
      </c>
      <c r="H785" s="70">
        <v>239.81399999999999</v>
      </c>
    </row>
    <row r="786" spans="2:8" x14ac:dyDescent="0.3">
      <c r="B786" s="47">
        <v>20050418.5</v>
      </c>
      <c r="C786" s="47">
        <v>2453479</v>
      </c>
      <c r="D786" s="47">
        <v>2453479.0173880002</v>
      </c>
      <c r="E786" s="58">
        <f t="shared" si="12"/>
        <v>2005.3015890231691</v>
      </c>
      <c r="F786" s="59">
        <v>1360.8252</v>
      </c>
      <c r="G786" s="60">
        <v>1349.3924</v>
      </c>
      <c r="H786" s="70">
        <v>239.81399999999999</v>
      </c>
    </row>
    <row r="787" spans="2:8" x14ac:dyDescent="0.3">
      <c r="B787" s="47">
        <v>20050419.5</v>
      </c>
      <c r="C787" s="47">
        <v>2453480</v>
      </c>
      <c r="D787" s="47">
        <v>2453480.038712</v>
      </c>
      <c r="E787" s="58">
        <f t="shared" si="12"/>
        <v>2005.3043853171321</v>
      </c>
      <c r="F787" s="59">
        <v>1360.7813000000001</v>
      </c>
      <c r="G787" s="60">
        <v>1348.6065000000001</v>
      </c>
      <c r="H787" s="70">
        <v>239.81399999999999</v>
      </c>
    </row>
    <row r="788" spans="2:8" x14ac:dyDescent="0.3">
      <c r="B788" s="47">
        <v>20050420.5</v>
      </c>
      <c r="C788" s="47">
        <v>2453481</v>
      </c>
      <c r="D788" s="47">
        <v>2453480.9919389999</v>
      </c>
      <c r="E788" s="58">
        <f t="shared" si="12"/>
        <v>2005.306995167587</v>
      </c>
      <c r="F788" s="59">
        <v>1360.7913000000001</v>
      </c>
      <c r="G788" s="60">
        <v>1347.9258</v>
      </c>
      <c r="H788" s="70">
        <v>239.81399999999999</v>
      </c>
    </row>
    <row r="789" spans="2:8" x14ac:dyDescent="0.3">
      <c r="B789" s="47">
        <v>20050421.5</v>
      </c>
      <c r="C789" s="47">
        <v>2453482</v>
      </c>
      <c r="D789" s="47">
        <v>2453482.002051</v>
      </c>
      <c r="E789" s="58">
        <f t="shared" si="12"/>
        <v>2005.3097607640966</v>
      </c>
      <c r="F789" s="59">
        <v>1360.8208</v>
      </c>
      <c r="G789" s="60">
        <v>1347.2253000000001</v>
      </c>
      <c r="H789" s="70">
        <v>239.81399999999999</v>
      </c>
    </row>
    <row r="790" spans="2:8" x14ac:dyDescent="0.3">
      <c r="B790" s="47">
        <v>20050422.5</v>
      </c>
      <c r="C790" s="47">
        <v>2453483</v>
      </c>
      <c r="D790" s="47">
        <v>2453483.0089270002</v>
      </c>
      <c r="E790" s="58">
        <f t="shared" si="12"/>
        <v>2005.3125175007262</v>
      </c>
      <c r="F790" s="59">
        <v>1360.7876000000001</v>
      </c>
      <c r="G790" s="60">
        <v>1346.4668999999999</v>
      </c>
      <c r="H790" s="70">
        <v>239.81399999999999</v>
      </c>
    </row>
    <row r="791" spans="2:8" x14ac:dyDescent="0.3">
      <c r="B791" s="47">
        <v>20050423.5</v>
      </c>
      <c r="C791" s="47">
        <v>2453484</v>
      </c>
      <c r="D791" s="47">
        <v>2453484.00379</v>
      </c>
      <c r="E791" s="58">
        <f t="shared" si="12"/>
        <v>2005.3152413468333</v>
      </c>
      <c r="F791" s="59">
        <v>1360.7952</v>
      </c>
      <c r="G791" s="60">
        <v>1345.7592</v>
      </c>
      <c r="H791" s="70">
        <v>239.81399999999999</v>
      </c>
    </row>
    <row r="792" spans="2:8" x14ac:dyDescent="0.3">
      <c r="B792" s="47">
        <v>20050424.5</v>
      </c>
      <c r="C792" s="47">
        <v>2453485</v>
      </c>
      <c r="D792" s="47">
        <v>2453484.9891570001</v>
      </c>
      <c r="E792" s="58">
        <f t="shared" si="12"/>
        <v>2005.3179391937401</v>
      </c>
      <c r="F792" s="59">
        <v>1360.7466999999999</v>
      </c>
      <c r="G792" s="60">
        <v>1345.0043000000001</v>
      </c>
      <c r="H792" s="70">
        <v>239.81399999999999</v>
      </c>
    </row>
    <row r="793" spans="2:8" x14ac:dyDescent="0.3">
      <c r="B793" s="47">
        <v>20050425.5</v>
      </c>
      <c r="C793" s="47">
        <v>2453486</v>
      </c>
      <c r="D793" s="47">
        <v>2453485.9885430001</v>
      </c>
      <c r="E793" s="58">
        <f t="shared" si="12"/>
        <v>2005.3206754234179</v>
      </c>
      <c r="F793" s="59">
        <v>1360.7199000000001</v>
      </c>
      <c r="G793" s="60">
        <v>1344.2621999999999</v>
      </c>
      <c r="H793" s="70">
        <v>239.81399999999999</v>
      </c>
    </row>
    <row r="794" spans="2:8" x14ac:dyDescent="0.3">
      <c r="B794" s="47">
        <v>20050426.5</v>
      </c>
      <c r="C794" s="47">
        <v>2453487</v>
      </c>
      <c r="D794" s="47">
        <v>2453487.0702729998</v>
      </c>
      <c r="E794" s="58">
        <f t="shared" si="12"/>
        <v>2005.3236371036182</v>
      </c>
      <c r="F794" s="59">
        <v>1360.6812</v>
      </c>
      <c r="G794" s="60">
        <v>1343.4513999999999</v>
      </c>
      <c r="H794" s="70">
        <v>239.81399999999999</v>
      </c>
    </row>
    <row r="795" spans="2:8" x14ac:dyDescent="0.3">
      <c r="B795" s="47">
        <v>20050427.5</v>
      </c>
      <c r="C795" s="47">
        <v>2453488</v>
      </c>
      <c r="D795" s="47">
        <v>2453488.0428559999</v>
      </c>
      <c r="E795" s="58">
        <f t="shared" si="12"/>
        <v>2005.3262999490744</v>
      </c>
      <c r="F795" s="59">
        <v>1360.471</v>
      </c>
      <c r="G795" s="60">
        <v>1342.5516</v>
      </c>
      <c r="H795" s="70">
        <v>239.81399999999999</v>
      </c>
    </row>
    <row r="796" spans="2:8" x14ac:dyDescent="0.3">
      <c r="B796" s="47">
        <v>20050428.5</v>
      </c>
      <c r="C796" s="47">
        <v>2453489</v>
      </c>
      <c r="D796" s="47">
        <v>2453489.0139319999</v>
      </c>
      <c r="E796" s="58">
        <f t="shared" si="12"/>
        <v>2005.3289586684987</v>
      </c>
      <c r="F796" s="59">
        <v>1360.1059</v>
      </c>
      <c r="G796" s="60">
        <v>1341.5029</v>
      </c>
      <c r="H796" s="70">
        <v>239.81399999999999</v>
      </c>
    </row>
    <row r="797" spans="2:8" x14ac:dyDescent="0.3">
      <c r="B797" s="47">
        <v>20050429.5</v>
      </c>
      <c r="C797" s="47">
        <v>2453490</v>
      </c>
      <c r="D797" s="47">
        <v>2453489.9962050002</v>
      </c>
      <c r="E797" s="58">
        <f t="shared" si="12"/>
        <v>2005.3316480443109</v>
      </c>
      <c r="F797" s="59">
        <v>1359.9082000000001</v>
      </c>
      <c r="G797" s="60">
        <v>1340.6152999999999</v>
      </c>
      <c r="H797" s="70">
        <v>239.81399999999999</v>
      </c>
    </row>
    <row r="798" spans="2:8" x14ac:dyDescent="0.3">
      <c r="B798" s="47">
        <v>20050430.5</v>
      </c>
      <c r="C798" s="47">
        <v>2453491</v>
      </c>
      <c r="D798" s="47">
        <v>2453490.9834960001</v>
      </c>
      <c r="E798" s="58">
        <f t="shared" si="12"/>
        <v>2005.3343511589583</v>
      </c>
      <c r="F798" s="59">
        <v>1359.7612999999999</v>
      </c>
      <c r="G798" s="60">
        <v>1339.7789</v>
      </c>
      <c r="H798" s="70">
        <v>239.81399999999999</v>
      </c>
    </row>
    <row r="799" spans="2:8" x14ac:dyDescent="0.3">
      <c r="B799" s="47">
        <v>20050501.5</v>
      </c>
      <c r="C799" s="47">
        <v>2453492</v>
      </c>
      <c r="D799" s="47">
        <v>2453491.9804949998</v>
      </c>
      <c r="E799" s="58">
        <f t="shared" si="12"/>
        <v>2005.3370808532418</v>
      </c>
      <c r="F799" s="59">
        <v>1359.7920999999999</v>
      </c>
      <c r="G799" s="60">
        <v>1339.1167</v>
      </c>
      <c r="H799" s="70">
        <v>241.29929999999999</v>
      </c>
    </row>
    <row r="800" spans="2:8" x14ac:dyDescent="0.3">
      <c r="B800" s="47">
        <v>20050502.5</v>
      </c>
      <c r="C800" s="47">
        <v>2453493</v>
      </c>
      <c r="D800" s="47">
        <v>2453492.9802160002</v>
      </c>
      <c r="E800" s="58">
        <f t="shared" si="12"/>
        <v>2005.3398180001213</v>
      </c>
      <c r="F800" s="59">
        <v>1360.0803000000001</v>
      </c>
      <c r="G800" s="60">
        <v>1338.7126000000001</v>
      </c>
      <c r="H800" s="70">
        <v>241.29929999999999</v>
      </c>
    </row>
    <row r="801" spans="2:8" x14ac:dyDescent="0.3">
      <c r="B801" s="47">
        <v>20050503.5</v>
      </c>
      <c r="C801" s="47">
        <v>2453494</v>
      </c>
      <c r="D801" s="47">
        <v>2453494.076198</v>
      </c>
      <c r="E801" s="58">
        <f t="shared" si="12"/>
        <v>2005.3428187010259</v>
      </c>
      <c r="F801" s="59">
        <v>1360.491</v>
      </c>
      <c r="G801" s="60">
        <v>1338.3715999999999</v>
      </c>
      <c r="H801" s="70">
        <v>241.29929999999999</v>
      </c>
    </row>
    <row r="802" spans="2:8" x14ac:dyDescent="0.3">
      <c r="B802" s="47">
        <v>20050504.5</v>
      </c>
      <c r="C802" s="47">
        <v>2453495</v>
      </c>
      <c r="D802" s="47">
        <v>2453495.016394</v>
      </c>
      <c r="E802" s="58">
        <f t="shared" si="12"/>
        <v>2005.3453928737663</v>
      </c>
      <c r="F802" s="59">
        <v>1360.7492</v>
      </c>
      <c r="G802" s="60">
        <v>1337.9949999999999</v>
      </c>
      <c r="H802" s="70">
        <v>241.29929999999999</v>
      </c>
    </row>
    <row r="803" spans="2:8" x14ac:dyDescent="0.3">
      <c r="B803" s="47">
        <v>20050505.5</v>
      </c>
      <c r="C803" s="47">
        <v>2453496</v>
      </c>
      <c r="D803" s="47">
        <v>2453495.9896720001</v>
      </c>
      <c r="E803" s="58">
        <f t="shared" si="12"/>
        <v>2005.34805762207</v>
      </c>
      <c r="F803" s="59">
        <v>1360.8552999999999</v>
      </c>
      <c r="G803" s="60">
        <v>1337.4556</v>
      </c>
      <c r="H803" s="70">
        <v>241.29929999999999</v>
      </c>
    </row>
    <row r="804" spans="2:8" x14ac:dyDescent="0.3">
      <c r="B804" s="47">
        <v>20050506.5</v>
      </c>
      <c r="C804" s="47">
        <v>2453497</v>
      </c>
      <c r="D804" s="47">
        <v>2453496.9867190002</v>
      </c>
      <c r="E804" s="58">
        <f t="shared" si="12"/>
        <v>2005.3507874477746</v>
      </c>
      <c r="F804" s="59">
        <v>1360.9726000000001</v>
      </c>
      <c r="G804" s="60">
        <v>1336.9213</v>
      </c>
      <c r="H804" s="70">
        <v>241.29929999999999</v>
      </c>
    </row>
    <row r="805" spans="2:8" x14ac:dyDescent="0.3">
      <c r="B805" s="47">
        <v>20050507.5</v>
      </c>
      <c r="C805" s="47">
        <v>2453498</v>
      </c>
      <c r="D805" s="47">
        <v>2453497.9989299998</v>
      </c>
      <c r="E805" s="58">
        <f t="shared" si="12"/>
        <v>2005.3535587911574</v>
      </c>
      <c r="F805" s="59">
        <v>1360.9719</v>
      </c>
      <c r="G805" s="60">
        <v>1336.2726</v>
      </c>
      <c r="H805" s="70">
        <v>241.29929999999999</v>
      </c>
    </row>
    <row r="806" spans="2:8" x14ac:dyDescent="0.3">
      <c r="B806" s="47">
        <v>20050508.5</v>
      </c>
      <c r="C806" s="47">
        <v>2453499</v>
      </c>
      <c r="D806" s="47">
        <v>2453499.0077889999</v>
      </c>
      <c r="E806" s="58">
        <f t="shared" si="12"/>
        <v>2005.3563209570639</v>
      </c>
      <c r="F806" s="59">
        <v>1360.8556000000001</v>
      </c>
      <c r="G806" s="60">
        <v>1335.5238999999999</v>
      </c>
      <c r="H806" s="70">
        <v>241.29929999999999</v>
      </c>
    </row>
    <row r="807" spans="2:8" x14ac:dyDescent="0.3">
      <c r="B807" s="47">
        <v>20050509.5</v>
      </c>
      <c r="C807" s="47">
        <v>2453500</v>
      </c>
      <c r="D807" s="47">
        <v>2453500.0141420001</v>
      </c>
      <c r="E807" s="58">
        <f t="shared" si="12"/>
        <v>2005.3590762617669</v>
      </c>
      <c r="F807" s="59">
        <v>1360.6613</v>
      </c>
      <c r="G807" s="60">
        <v>1334.7121</v>
      </c>
      <c r="H807" s="70">
        <v>241.29929999999999</v>
      </c>
    </row>
    <row r="808" spans="2:8" x14ac:dyDescent="0.3">
      <c r="B808" s="47">
        <v>20050510.5</v>
      </c>
      <c r="C808" s="47">
        <v>2453501</v>
      </c>
      <c r="D808" s="47">
        <v>2453501.0715040001</v>
      </c>
      <c r="E808" s="58">
        <f t="shared" si="12"/>
        <v>2005.3619712245581</v>
      </c>
      <c r="F808" s="59">
        <v>1360.5183</v>
      </c>
      <c r="G808" s="60">
        <v>1333.9315999999999</v>
      </c>
      <c r="H808" s="70">
        <v>241.29929999999999</v>
      </c>
    </row>
    <row r="809" spans="2:8" x14ac:dyDescent="0.3">
      <c r="B809" s="47">
        <v>20050511.5</v>
      </c>
      <c r="C809" s="47">
        <v>2453502</v>
      </c>
      <c r="D809" s="47">
        <v>2453502.0205310001</v>
      </c>
      <c r="E809" s="58">
        <f t="shared" si="12"/>
        <v>2005.3645695757887</v>
      </c>
      <c r="F809" s="59">
        <v>1360.3631</v>
      </c>
      <c r="G809" s="60">
        <v>1333.2156</v>
      </c>
      <c r="H809" s="70">
        <v>241.29929999999999</v>
      </c>
    </row>
    <row r="810" spans="2:8" x14ac:dyDescent="0.3">
      <c r="B810" s="47">
        <v>20050512.5</v>
      </c>
      <c r="C810" s="47">
        <v>2453503</v>
      </c>
      <c r="D810" s="47">
        <v>2453502.981253</v>
      </c>
      <c r="E810" s="58">
        <f t="shared" si="12"/>
        <v>2005.3671999468843</v>
      </c>
      <c r="F810" s="59">
        <v>1360.4115999999999</v>
      </c>
      <c r="G810" s="60">
        <v>1332.7023999999999</v>
      </c>
      <c r="H810" s="70">
        <v>241.29929999999999</v>
      </c>
    </row>
    <row r="811" spans="2:8" x14ac:dyDescent="0.3">
      <c r="B811" s="47">
        <v>20050513.5</v>
      </c>
      <c r="C811" s="47">
        <v>2453504</v>
      </c>
      <c r="D811" s="47">
        <v>2453504.011901</v>
      </c>
      <c r="E811" s="58">
        <f t="shared" si="12"/>
        <v>2005.3700217691285</v>
      </c>
      <c r="F811" s="59">
        <v>1360.5026</v>
      </c>
      <c r="G811" s="60">
        <v>1332.2008000000001</v>
      </c>
      <c r="H811" s="70">
        <v>241.29929999999999</v>
      </c>
    </row>
    <row r="812" spans="2:8" x14ac:dyDescent="0.3">
      <c r="B812" s="47">
        <v>20050514.5</v>
      </c>
      <c r="C812" s="47">
        <v>2453505</v>
      </c>
      <c r="D812" s="47">
        <v>2453505.0045079999</v>
      </c>
      <c r="E812" s="58">
        <f t="shared" si="12"/>
        <v>2005.3727394385087</v>
      </c>
      <c r="F812" s="59">
        <v>1360.5324000000001</v>
      </c>
      <c r="G812" s="60">
        <v>1331.6713999999999</v>
      </c>
      <c r="H812" s="70">
        <v>241.29929999999999</v>
      </c>
    </row>
    <row r="813" spans="2:8" x14ac:dyDescent="0.3">
      <c r="B813" s="47">
        <v>20050515.5</v>
      </c>
      <c r="C813" s="47">
        <v>2453506</v>
      </c>
      <c r="D813" s="47">
        <v>2453505.996394</v>
      </c>
      <c r="E813" s="58">
        <f t="shared" si="12"/>
        <v>2005.375455133857</v>
      </c>
      <c r="F813" s="59">
        <v>1360.5029</v>
      </c>
      <c r="G813" s="60">
        <v>1331.0940000000001</v>
      </c>
      <c r="H813" s="70">
        <v>241.29929999999999</v>
      </c>
    </row>
    <row r="814" spans="2:8" x14ac:dyDescent="0.3">
      <c r="B814" s="47">
        <v>20050516.5</v>
      </c>
      <c r="C814" s="47">
        <v>2453507</v>
      </c>
      <c r="D814" s="47">
        <v>2453506.9823679999</v>
      </c>
      <c r="E814" s="58">
        <f t="shared" si="12"/>
        <v>2005.3781546426753</v>
      </c>
      <c r="F814" s="59">
        <v>1360.5260000000001</v>
      </c>
      <c r="G814" s="60">
        <v>1330.5804000000001</v>
      </c>
      <c r="H814" s="70">
        <v>241.29929999999999</v>
      </c>
    </row>
    <row r="815" spans="2:8" x14ac:dyDescent="0.3">
      <c r="B815" s="47">
        <v>20050517.5</v>
      </c>
      <c r="C815" s="47">
        <v>2453508</v>
      </c>
      <c r="D815" s="47">
        <v>2453508.0454489999</v>
      </c>
      <c r="E815" s="58">
        <f t="shared" si="12"/>
        <v>2005.3810652635784</v>
      </c>
      <c r="F815" s="59">
        <v>1360.6606999999999</v>
      </c>
      <c r="G815" s="60">
        <v>1330.1437000000001</v>
      </c>
      <c r="H815" s="70">
        <v>241.29929999999999</v>
      </c>
    </row>
    <row r="816" spans="2:8" x14ac:dyDescent="0.3">
      <c r="B816" s="47">
        <v>20050518.5</v>
      </c>
      <c r="C816" s="47">
        <v>2453509</v>
      </c>
      <c r="D816" s="47">
        <v>2453508.9980009999</v>
      </c>
      <c r="E816" s="58">
        <f t="shared" si="12"/>
        <v>2005.3836732659438</v>
      </c>
      <c r="F816" s="59">
        <v>1360.7881</v>
      </c>
      <c r="G816" s="60">
        <v>1329.7669000000001</v>
      </c>
      <c r="H816" s="70">
        <v>241.29929999999999</v>
      </c>
    </row>
    <row r="817" spans="2:8" x14ac:dyDescent="0.3">
      <c r="B817" s="47">
        <v>20050519.5</v>
      </c>
      <c r="C817" s="47">
        <v>2453510</v>
      </c>
      <c r="D817" s="47">
        <v>2453510.014494</v>
      </c>
      <c r="E817" s="58">
        <f t="shared" si="12"/>
        <v>2005.3864563330617</v>
      </c>
      <c r="F817" s="59">
        <v>1360.8312000000001</v>
      </c>
      <c r="G817" s="60">
        <v>1329.2819</v>
      </c>
      <c r="H817" s="70">
        <v>241.29929999999999</v>
      </c>
    </row>
    <row r="818" spans="2:8" x14ac:dyDescent="0.3">
      <c r="B818" s="47">
        <v>20050520.5</v>
      </c>
      <c r="C818" s="47">
        <v>2453511</v>
      </c>
      <c r="D818" s="47">
        <v>2453511.0093749999</v>
      </c>
      <c r="E818" s="58">
        <f t="shared" si="12"/>
        <v>2005.3891802284516</v>
      </c>
      <c r="F818" s="59">
        <v>1360.8308</v>
      </c>
      <c r="G818" s="60">
        <v>1328.7728999999999</v>
      </c>
      <c r="H818" s="70">
        <v>241.29929999999999</v>
      </c>
    </row>
    <row r="819" spans="2:8" x14ac:dyDescent="0.3">
      <c r="B819" s="47">
        <v>20050521.5</v>
      </c>
      <c r="C819" s="47">
        <v>2453512</v>
      </c>
      <c r="D819" s="47">
        <v>2453512.005229</v>
      </c>
      <c r="E819" s="58">
        <f t="shared" si="12"/>
        <v>2005.3919067878287</v>
      </c>
      <c r="F819" s="59">
        <v>1360.8344</v>
      </c>
      <c r="G819" s="60">
        <v>1328.2741000000001</v>
      </c>
      <c r="H819" s="70">
        <v>241.29929999999999</v>
      </c>
    </row>
    <row r="820" spans="2:8" x14ac:dyDescent="0.3">
      <c r="B820" s="47">
        <v>20050522.5</v>
      </c>
      <c r="C820" s="47">
        <v>2453513</v>
      </c>
      <c r="D820" s="47">
        <v>2453512.9852399998</v>
      </c>
      <c r="E820" s="58">
        <f t="shared" si="12"/>
        <v>2005.394589970485</v>
      </c>
      <c r="F820" s="59">
        <v>1360.8951999999999</v>
      </c>
      <c r="G820" s="60">
        <v>1327.8453</v>
      </c>
      <c r="H820" s="70">
        <v>241.29929999999999</v>
      </c>
    </row>
    <row r="821" spans="2:8" x14ac:dyDescent="0.3">
      <c r="B821" s="47">
        <v>20050523.5</v>
      </c>
      <c r="C821" s="47">
        <v>2453514</v>
      </c>
      <c r="D821" s="47">
        <v>2453513.9782929998</v>
      </c>
      <c r="E821" s="58">
        <f t="shared" si="12"/>
        <v>2005.3973088609737</v>
      </c>
      <c r="F821" s="59">
        <v>1360.9302</v>
      </c>
      <c r="G821" s="60">
        <v>1327.3907999999999</v>
      </c>
      <c r="H821" s="70">
        <v>241.29929999999999</v>
      </c>
    </row>
    <row r="822" spans="2:8" x14ac:dyDescent="0.3">
      <c r="B822" s="47">
        <v>20050524.5</v>
      </c>
      <c r="C822" s="47">
        <v>2453515</v>
      </c>
      <c r="D822" s="47">
        <v>2453515.0315319998</v>
      </c>
      <c r="E822" s="58">
        <f t="shared" si="12"/>
        <v>2005.4001925353596</v>
      </c>
      <c r="F822" s="59">
        <v>1360.8876</v>
      </c>
      <c r="G822" s="60">
        <v>1326.8371999999999</v>
      </c>
      <c r="H822" s="70">
        <v>241.29929999999999</v>
      </c>
    </row>
    <row r="823" spans="2:8" x14ac:dyDescent="0.3">
      <c r="B823" s="47">
        <v>20050525.5</v>
      </c>
      <c r="C823" s="47">
        <v>2453516</v>
      </c>
      <c r="D823" s="47">
        <v>2453516.05749</v>
      </c>
      <c r="E823" s="58">
        <f t="shared" si="12"/>
        <v>2005.4030015168028</v>
      </c>
      <c r="F823" s="59">
        <v>1360.8124</v>
      </c>
      <c r="G823" s="60">
        <v>1326.2718</v>
      </c>
      <c r="H823" s="70">
        <v>241.29929999999999</v>
      </c>
    </row>
    <row r="824" spans="2:8" x14ac:dyDescent="0.3">
      <c r="B824" s="47">
        <v>20050526.5</v>
      </c>
      <c r="C824" s="47">
        <v>2453517</v>
      </c>
      <c r="D824" s="47">
        <v>2453516.9979249998</v>
      </c>
      <c r="E824" s="58">
        <f t="shared" si="12"/>
        <v>2005.4055763439028</v>
      </c>
      <c r="F824" s="59">
        <v>1360.7257999999999</v>
      </c>
      <c r="G824" s="60">
        <v>1325.7420999999999</v>
      </c>
      <c r="H824" s="70">
        <v>241.29929999999999</v>
      </c>
    </row>
    <row r="825" spans="2:8" x14ac:dyDescent="0.3">
      <c r="B825" s="47">
        <v>20050527.5</v>
      </c>
      <c r="C825" s="47">
        <v>2453518</v>
      </c>
      <c r="D825" s="47">
        <v>2453517.9935619999</v>
      </c>
      <c r="E825" s="58">
        <f t="shared" si="12"/>
        <v>2005.4083023091534</v>
      </c>
      <c r="F825" s="59">
        <v>1360.5693000000001</v>
      </c>
      <c r="G825" s="60">
        <v>1325.1249</v>
      </c>
      <c r="H825" s="70">
        <v>241.29929999999999</v>
      </c>
    </row>
    <row r="826" spans="2:8" x14ac:dyDescent="0.3">
      <c r="B826" s="47">
        <v>20050528.5</v>
      </c>
      <c r="C826" s="47">
        <v>2453519</v>
      </c>
      <c r="D826" s="47">
        <v>2453518.9941230002</v>
      </c>
      <c r="E826" s="58">
        <f t="shared" si="12"/>
        <v>2005.4110417558777</v>
      </c>
      <c r="F826" s="59">
        <v>1360.5951</v>
      </c>
      <c r="G826" s="60">
        <v>1324.6909000000001</v>
      </c>
      <c r="H826" s="70">
        <v>241.29929999999999</v>
      </c>
    </row>
    <row r="827" spans="2:8" x14ac:dyDescent="0.3">
      <c r="B827" s="47">
        <v>20050529.5</v>
      </c>
      <c r="C827" s="47">
        <v>2453520</v>
      </c>
      <c r="D827" s="47">
        <v>2453519.998811</v>
      </c>
      <c r="E827" s="58">
        <f t="shared" si="12"/>
        <v>2005.4137925019577</v>
      </c>
      <c r="F827" s="59">
        <v>1360.8228999999999</v>
      </c>
      <c r="G827" s="60">
        <v>1324.4602</v>
      </c>
      <c r="H827" s="70">
        <v>241.29929999999999</v>
      </c>
    </row>
    <row r="828" spans="2:8" x14ac:dyDescent="0.3">
      <c r="B828" s="47">
        <v>20050530.5</v>
      </c>
      <c r="C828" s="47">
        <v>2453521</v>
      </c>
      <c r="D828" s="47">
        <v>2453521.0024930001</v>
      </c>
      <c r="E828" s="58">
        <f t="shared" si="12"/>
        <v>2005.4165404937003</v>
      </c>
      <c r="F828" s="59">
        <v>1361.0464999999999</v>
      </c>
      <c r="G828" s="60">
        <v>1324.2356</v>
      </c>
      <c r="H828" s="70">
        <v>241.29929999999999</v>
      </c>
    </row>
    <row r="829" spans="2:8" x14ac:dyDescent="0.3">
      <c r="B829" s="47">
        <v>20050531.5</v>
      </c>
      <c r="C829" s="47">
        <v>2453522</v>
      </c>
      <c r="D829" s="47">
        <v>2453522.0762459999</v>
      </c>
      <c r="E829" s="58">
        <f t="shared" si="12"/>
        <v>2005.4194803335868</v>
      </c>
      <c r="F829" s="59">
        <v>1361.2366999999999</v>
      </c>
      <c r="G829" s="60">
        <v>1323.9591</v>
      </c>
      <c r="H829" s="70">
        <v>241.29929999999999</v>
      </c>
    </row>
    <row r="830" spans="2:8" x14ac:dyDescent="0.3">
      <c r="B830" s="47">
        <v>20050601.5</v>
      </c>
      <c r="C830" s="47">
        <v>2453523</v>
      </c>
      <c r="D830" s="47">
        <v>2453523.0042039999</v>
      </c>
      <c r="E830" s="58">
        <f t="shared" si="12"/>
        <v>2005.4220209997757</v>
      </c>
      <c r="F830" s="59">
        <v>1361.2353000000001</v>
      </c>
      <c r="G830" s="60">
        <v>1323.57</v>
      </c>
      <c r="H830" s="70">
        <v>244.155</v>
      </c>
    </row>
    <row r="831" spans="2:8" x14ac:dyDescent="0.3">
      <c r="B831" s="47">
        <v>20050602.5</v>
      </c>
      <c r="C831" s="47">
        <v>2453524</v>
      </c>
      <c r="D831" s="47">
        <v>2453523.9562320001</v>
      </c>
      <c r="E831" s="58">
        <f t="shared" si="12"/>
        <v>2005.4246275674759</v>
      </c>
      <c r="F831" s="59">
        <v>1361.1052999999999</v>
      </c>
      <c r="G831" s="60">
        <v>1323.057</v>
      </c>
      <c r="H831" s="70">
        <v>244.155</v>
      </c>
    </row>
    <row r="832" spans="2:8" x14ac:dyDescent="0.3">
      <c r="B832" s="47">
        <v>20050603.5</v>
      </c>
      <c r="C832" s="47">
        <v>2453525</v>
      </c>
      <c r="D832" s="47">
        <v>2453525.0934700002</v>
      </c>
      <c r="E832" s="58">
        <f t="shared" si="12"/>
        <v>2005.4277412236279</v>
      </c>
      <c r="F832" s="59">
        <v>1360.8809000000001</v>
      </c>
      <c r="G832" s="60">
        <v>1322.3927000000001</v>
      </c>
      <c r="H832" s="70">
        <v>244.155</v>
      </c>
    </row>
    <row r="833" spans="2:8" x14ac:dyDescent="0.3">
      <c r="B833" s="47">
        <v>20050604.5</v>
      </c>
      <c r="C833" s="47">
        <v>2453526</v>
      </c>
      <c r="D833" s="47">
        <v>2453526.0094059999</v>
      </c>
      <c r="E833" s="58">
        <f t="shared" si="12"/>
        <v>2005.4302489746524</v>
      </c>
      <c r="F833" s="59">
        <v>1360.7958000000001</v>
      </c>
      <c r="G833" s="60">
        <v>1321.9639</v>
      </c>
      <c r="H833" s="70">
        <v>244.155</v>
      </c>
    </row>
    <row r="834" spans="2:8" x14ac:dyDescent="0.3">
      <c r="B834" s="47">
        <v>20050605.5</v>
      </c>
      <c r="C834" s="47">
        <v>2453527</v>
      </c>
      <c r="D834" s="47">
        <v>2453526.9881790001</v>
      </c>
      <c r="E834" s="58">
        <f t="shared" si="12"/>
        <v>2005.4329287677765</v>
      </c>
      <c r="F834" s="59">
        <v>1360.7717</v>
      </c>
      <c r="G834" s="60">
        <v>1321.5836999999999</v>
      </c>
      <c r="H834" s="70">
        <v>244.155</v>
      </c>
    </row>
    <row r="835" spans="2:8" x14ac:dyDescent="0.3">
      <c r="B835" s="47">
        <v>20050606.5</v>
      </c>
      <c r="C835" s="47">
        <v>2453528</v>
      </c>
      <c r="D835" s="47">
        <v>2453527.980399</v>
      </c>
      <c r="E835" s="58">
        <f t="shared" ref="E835:E898" si="13">D835/365.242-$E$1</f>
        <v>2005.4356453775854</v>
      </c>
      <c r="F835" s="59">
        <v>1360.6785</v>
      </c>
      <c r="G835" s="60">
        <v>1321.1457</v>
      </c>
      <c r="H835" s="70">
        <v>244.155</v>
      </c>
    </row>
    <row r="836" spans="2:8" x14ac:dyDescent="0.3">
      <c r="B836" s="47">
        <v>20050607.5</v>
      </c>
      <c r="C836" s="47">
        <v>2453529</v>
      </c>
      <c r="D836" s="47">
        <v>2453529.0547730001</v>
      </c>
      <c r="E836" s="58">
        <f t="shared" si="13"/>
        <v>2005.4385869177149</v>
      </c>
      <c r="F836" s="59">
        <v>1360.5630000000001</v>
      </c>
      <c r="G836" s="60">
        <v>1320.6736000000001</v>
      </c>
      <c r="H836" s="70">
        <v>244.155</v>
      </c>
    </row>
    <row r="837" spans="2:8" x14ac:dyDescent="0.3">
      <c r="B837" s="47">
        <v>20050608.5</v>
      </c>
      <c r="C837" s="47">
        <v>2453530</v>
      </c>
      <c r="D837" s="47">
        <v>2453530.0371790002</v>
      </c>
      <c r="E837" s="58">
        <f t="shared" si="13"/>
        <v>2005.4412766576688</v>
      </c>
      <c r="F837" s="59">
        <v>1360.3145</v>
      </c>
      <c r="G837" s="60">
        <v>1320.1183000000001</v>
      </c>
      <c r="H837" s="70">
        <v>244.155</v>
      </c>
    </row>
    <row r="838" spans="2:8" x14ac:dyDescent="0.3">
      <c r="B838" s="47">
        <v>20050609.5</v>
      </c>
      <c r="C838" s="47">
        <v>2453531</v>
      </c>
      <c r="D838" s="47">
        <v>2453530.8687740001</v>
      </c>
      <c r="E838" s="58">
        <f t="shared" si="13"/>
        <v>2005.4435534905624</v>
      </c>
      <c r="F838" s="59">
        <v>1360.1077</v>
      </c>
      <c r="G838" s="60">
        <v>1319.6623</v>
      </c>
      <c r="H838" s="70">
        <v>244.155</v>
      </c>
    </row>
    <row r="839" spans="2:8" x14ac:dyDescent="0.3">
      <c r="B839" s="47">
        <v>20050610.5</v>
      </c>
      <c r="C839" s="47">
        <v>2453532</v>
      </c>
      <c r="D839" s="47">
        <v>2453532.0321670002</v>
      </c>
      <c r="E839" s="58">
        <f t="shared" si="13"/>
        <v>2005.4467387567702</v>
      </c>
      <c r="F839" s="59">
        <v>1360.0371</v>
      </c>
      <c r="G839" s="60">
        <v>1319.2538999999999</v>
      </c>
      <c r="H839" s="70">
        <v>244.155</v>
      </c>
    </row>
    <row r="840" spans="2:8" x14ac:dyDescent="0.3">
      <c r="B840" s="47">
        <v>20050611.5</v>
      </c>
      <c r="C840" s="47">
        <v>2453533</v>
      </c>
      <c r="D840" s="47">
        <v>2453532.9982110001</v>
      </c>
      <c r="E840" s="58">
        <f t="shared" si="13"/>
        <v>2005.4493836990277</v>
      </c>
      <c r="F840" s="59">
        <v>1360.048</v>
      </c>
      <c r="G840" s="60">
        <v>1318.9965</v>
      </c>
      <c r="H840" s="70">
        <v>244.155</v>
      </c>
    </row>
    <row r="841" spans="2:8" x14ac:dyDescent="0.3">
      <c r="B841" s="47">
        <v>20050612.5</v>
      </c>
      <c r="C841" s="47">
        <v>2453534</v>
      </c>
      <c r="D841" s="47">
        <v>2453533.9811510001</v>
      </c>
      <c r="E841" s="58">
        <f t="shared" si="13"/>
        <v>2005.4520749010253</v>
      </c>
      <c r="F841" s="59">
        <v>1360.1893</v>
      </c>
      <c r="G841" s="60">
        <v>1318.8739</v>
      </c>
      <c r="H841" s="70">
        <v>244.155</v>
      </c>
    </row>
    <row r="842" spans="2:8" x14ac:dyDescent="0.3">
      <c r="B842" s="47">
        <v>20050613.5</v>
      </c>
      <c r="C842" s="47">
        <v>2453535</v>
      </c>
      <c r="D842" s="47">
        <v>2453534.9611169999</v>
      </c>
      <c r="E842" s="58">
        <f t="shared" si="13"/>
        <v>2005.454757960475</v>
      </c>
      <c r="F842" s="59">
        <v>1360.3777</v>
      </c>
      <c r="G842" s="60">
        <v>1318.8105</v>
      </c>
      <c r="H842" s="70">
        <v>244.155</v>
      </c>
    </row>
    <row r="843" spans="2:8" x14ac:dyDescent="0.3">
      <c r="B843" s="47">
        <v>20050614.5</v>
      </c>
      <c r="C843" s="47">
        <v>2453536</v>
      </c>
      <c r="D843" s="47">
        <v>2453536.0600459999</v>
      </c>
      <c r="E843" s="58">
        <f t="shared" si="13"/>
        <v>2005.4577667300036</v>
      </c>
      <c r="F843" s="59">
        <v>1360.5248999999999</v>
      </c>
      <c r="G843" s="60">
        <v>1318.6916000000001</v>
      </c>
      <c r="H843" s="70">
        <v>244.155</v>
      </c>
    </row>
    <row r="844" spans="2:8" x14ac:dyDescent="0.3">
      <c r="B844" s="47">
        <v>20050615.5</v>
      </c>
      <c r="C844" s="47">
        <v>2453537</v>
      </c>
      <c r="D844" s="47">
        <v>2453537.0129470001</v>
      </c>
      <c r="E844" s="58">
        <f t="shared" si="13"/>
        <v>2005.4603756879005</v>
      </c>
      <c r="F844" s="59">
        <v>1360.5118</v>
      </c>
      <c r="G844" s="60">
        <v>1318.4640999999999</v>
      </c>
      <c r="H844" s="70">
        <v>244.155</v>
      </c>
    </row>
    <row r="845" spans="2:8" x14ac:dyDescent="0.3">
      <c r="B845" s="47">
        <v>20050616.5</v>
      </c>
      <c r="C845" s="47">
        <v>2453538</v>
      </c>
      <c r="D845" s="47">
        <v>2453538.008742</v>
      </c>
      <c r="E845" s="58">
        <f t="shared" si="13"/>
        <v>2005.4631020857405</v>
      </c>
      <c r="F845" s="59">
        <v>1360.4195999999999</v>
      </c>
      <c r="G845" s="60">
        <v>1318.1614999999999</v>
      </c>
      <c r="H845" s="70">
        <v>244.155</v>
      </c>
    </row>
    <row r="846" spans="2:8" x14ac:dyDescent="0.3">
      <c r="B846" s="47">
        <v>20050617.5</v>
      </c>
      <c r="C846" s="47">
        <v>2453539</v>
      </c>
      <c r="D846" s="47">
        <v>2453539.0124619999</v>
      </c>
      <c r="E846" s="58">
        <f t="shared" si="13"/>
        <v>2005.4658501815229</v>
      </c>
      <c r="F846" s="59">
        <v>1360.3965000000001</v>
      </c>
      <c r="G846" s="60">
        <v>1317.9350999999999</v>
      </c>
      <c r="H846" s="70">
        <v>244.155</v>
      </c>
    </row>
    <row r="847" spans="2:8" x14ac:dyDescent="0.3">
      <c r="B847" s="47">
        <v>20050618.5</v>
      </c>
      <c r="C847" s="47">
        <v>2453540</v>
      </c>
      <c r="D847" s="47">
        <v>2453539.9819979998</v>
      </c>
      <c r="E847" s="58">
        <f t="shared" si="13"/>
        <v>2005.4685046845652</v>
      </c>
      <c r="F847" s="59">
        <v>1360.4365</v>
      </c>
      <c r="G847" s="60">
        <v>1317.7865999999999</v>
      </c>
      <c r="H847" s="70">
        <v>244.155</v>
      </c>
    </row>
    <row r="848" spans="2:8" x14ac:dyDescent="0.3">
      <c r="B848" s="47">
        <v>20050619.5</v>
      </c>
      <c r="C848" s="47">
        <v>2453541</v>
      </c>
      <c r="D848" s="47">
        <v>2453540.9978820002</v>
      </c>
      <c r="E848" s="58">
        <f t="shared" si="13"/>
        <v>2005.4712860842956</v>
      </c>
      <c r="F848" s="59">
        <v>1360.6077</v>
      </c>
      <c r="G848" s="60">
        <v>1317.7659000000001</v>
      </c>
      <c r="H848" s="70">
        <v>244.155</v>
      </c>
    </row>
    <row r="849" spans="2:8" x14ac:dyDescent="0.3">
      <c r="B849" s="47">
        <v>20050620.5</v>
      </c>
      <c r="C849" s="47">
        <v>2453542</v>
      </c>
      <c r="D849" s="47">
        <v>2453542.0051509999</v>
      </c>
      <c r="E849" s="58">
        <f t="shared" si="13"/>
        <v>2005.4740438969229</v>
      </c>
      <c r="F849" s="59">
        <v>1360.7159999999999</v>
      </c>
      <c r="G849" s="60">
        <v>1317.6949999999999</v>
      </c>
      <c r="H849" s="70">
        <v>244.155</v>
      </c>
    </row>
    <row r="850" spans="2:8" x14ac:dyDescent="0.3">
      <c r="B850" s="47">
        <v>20050621.5</v>
      </c>
      <c r="C850" s="47">
        <v>2453543</v>
      </c>
      <c r="D850" s="47">
        <v>2453543.0764339999</v>
      </c>
      <c r="E850" s="58">
        <f t="shared" si="13"/>
        <v>2005.4769769741706</v>
      </c>
      <c r="F850" s="59">
        <v>1360.7684999999999</v>
      </c>
      <c r="G850" s="60">
        <v>1317.5681</v>
      </c>
      <c r="H850" s="70">
        <v>244.155</v>
      </c>
    </row>
    <row r="851" spans="2:8" x14ac:dyDescent="0.3">
      <c r="B851" s="47">
        <v>20050622.5</v>
      </c>
      <c r="C851" s="47">
        <v>2453544</v>
      </c>
      <c r="D851" s="47">
        <v>2453544.0237329998</v>
      </c>
      <c r="E851" s="58">
        <f t="shared" si="13"/>
        <v>2005.4795705942906</v>
      </c>
      <c r="F851" s="59">
        <v>1360.8295000000001</v>
      </c>
      <c r="G851" s="60">
        <v>1317.4779000000001</v>
      </c>
      <c r="H851" s="70">
        <v>244.155</v>
      </c>
    </row>
    <row r="852" spans="2:8" x14ac:dyDescent="0.3">
      <c r="B852" s="47">
        <v>20050623.5</v>
      </c>
      <c r="C852" s="47">
        <v>2453545</v>
      </c>
      <c r="D852" s="47">
        <v>2453544.992598</v>
      </c>
      <c r="E852" s="58">
        <f t="shared" si="13"/>
        <v>2005.4822232601946</v>
      </c>
      <c r="F852" s="59">
        <v>1360.8276000000001</v>
      </c>
      <c r="G852" s="60">
        <v>1317.3307</v>
      </c>
      <c r="H852" s="70">
        <v>244.155</v>
      </c>
    </row>
    <row r="853" spans="2:8" x14ac:dyDescent="0.3">
      <c r="B853" s="47">
        <v>20050624.5</v>
      </c>
      <c r="C853" s="47">
        <v>2453546</v>
      </c>
      <c r="D853" s="47">
        <v>2453546.0048270002</v>
      </c>
      <c r="E853" s="58">
        <f t="shared" si="13"/>
        <v>2005.4849946528611</v>
      </c>
      <c r="F853" s="59">
        <v>1360.8756000000001</v>
      </c>
      <c r="G853" s="60">
        <v>1317.2338</v>
      </c>
      <c r="H853" s="70">
        <v>244.155</v>
      </c>
    </row>
    <row r="854" spans="2:8" x14ac:dyDescent="0.3">
      <c r="B854" s="47">
        <v>20050625.5</v>
      </c>
      <c r="C854" s="47">
        <v>2453547</v>
      </c>
      <c r="D854" s="47">
        <v>2453546.998437</v>
      </c>
      <c r="E854" s="58">
        <f t="shared" si="13"/>
        <v>2005.487715068366</v>
      </c>
      <c r="F854" s="59">
        <v>1360.9218000000001</v>
      </c>
      <c r="G854" s="60">
        <v>1317.1464000000001</v>
      </c>
      <c r="H854" s="70">
        <v>244.155</v>
      </c>
    </row>
    <row r="855" spans="2:8" x14ac:dyDescent="0.3">
      <c r="B855" s="47">
        <v>20050626.5</v>
      </c>
      <c r="C855" s="47">
        <v>2453548</v>
      </c>
      <c r="D855" s="47">
        <v>2453548.0211970001</v>
      </c>
      <c r="E855" s="58">
        <f t="shared" si="13"/>
        <v>2005.49051529397</v>
      </c>
      <c r="F855" s="59">
        <v>1361.0515</v>
      </c>
      <c r="G855" s="60">
        <v>1317.1458</v>
      </c>
      <c r="H855" s="70">
        <v>244.155</v>
      </c>
    </row>
    <row r="856" spans="2:8" x14ac:dyDescent="0.3">
      <c r="B856" s="47">
        <v>20050627.5</v>
      </c>
      <c r="C856" s="47">
        <v>2453549</v>
      </c>
      <c r="D856" s="47">
        <v>2453549.0110160001</v>
      </c>
      <c r="E856" s="58">
        <f t="shared" si="13"/>
        <v>2005.4932253300558</v>
      </c>
      <c r="F856" s="59">
        <v>1361.0978</v>
      </c>
      <c r="G856" s="60">
        <v>1317.0788</v>
      </c>
      <c r="H856" s="70">
        <v>244.155</v>
      </c>
    </row>
    <row r="857" spans="2:8" x14ac:dyDescent="0.3">
      <c r="B857" s="47">
        <v>20050628.5</v>
      </c>
      <c r="C857" s="47">
        <v>2453550</v>
      </c>
      <c r="D857" s="47">
        <v>2453550.0544199999</v>
      </c>
      <c r="E857" s="58">
        <f t="shared" si="13"/>
        <v>2005.4960820770884</v>
      </c>
      <c r="F857" s="59">
        <v>1361.1229000000001</v>
      </c>
      <c r="G857" s="60">
        <v>1316.9971</v>
      </c>
      <c r="H857" s="70">
        <v>244.155</v>
      </c>
    </row>
    <row r="858" spans="2:8" x14ac:dyDescent="0.3">
      <c r="B858" s="47">
        <v>20050629.5</v>
      </c>
      <c r="C858" s="47">
        <v>2453551</v>
      </c>
      <c r="D858" s="47">
        <v>2453550.9938059999</v>
      </c>
      <c r="E858" s="58">
        <f t="shared" si="13"/>
        <v>2005.4986540321206</v>
      </c>
      <c r="F858" s="59">
        <v>1361.1412</v>
      </c>
      <c r="G858" s="60">
        <v>1316.9311</v>
      </c>
      <c r="H858" s="70">
        <v>244.155</v>
      </c>
    </row>
    <row r="859" spans="2:8" x14ac:dyDescent="0.3">
      <c r="B859" s="47">
        <v>20050630.5</v>
      </c>
      <c r="C859" s="47">
        <v>2453552</v>
      </c>
      <c r="D859" s="47">
        <v>2453551.9803860001</v>
      </c>
      <c r="E859" s="58">
        <f t="shared" si="13"/>
        <v>2005.5013552001146</v>
      </c>
      <c r="F859" s="59">
        <v>1360.9517000000001</v>
      </c>
      <c r="G859" s="60">
        <v>1316.672</v>
      </c>
      <c r="H859" s="70">
        <v>244.155</v>
      </c>
    </row>
    <row r="860" spans="2:8" x14ac:dyDescent="0.3">
      <c r="B860" s="47">
        <v>20050701.5</v>
      </c>
      <c r="C860" s="47">
        <v>2453553</v>
      </c>
      <c r="D860" s="47">
        <v>2453553.0038239998</v>
      </c>
      <c r="E860" s="58">
        <f t="shared" si="13"/>
        <v>2005.504157282021</v>
      </c>
      <c r="F860" s="59">
        <v>1360.7003999999999</v>
      </c>
      <c r="G860" s="60">
        <v>1316.3642</v>
      </c>
      <c r="H860" s="71">
        <v>245.96719999999999</v>
      </c>
    </row>
    <row r="861" spans="2:8" x14ac:dyDescent="0.3">
      <c r="B861" s="47">
        <v>20050702.5</v>
      </c>
      <c r="C861" s="47">
        <v>2453554</v>
      </c>
      <c r="D861" s="47">
        <v>2453554.0092790001</v>
      </c>
      <c r="E861" s="58">
        <f t="shared" si="13"/>
        <v>2005.5069101280797</v>
      </c>
      <c r="F861" s="59">
        <v>1360.4277</v>
      </c>
      <c r="G861" s="60">
        <v>1316.0516</v>
      </c>
      <c r="H861" s="71">
        <v>245.96719999999999</v>
      </c>
    </row>
    <row r="862" spans="2:8" x14ac:dyDescent="0.3">
      <c r="B862" s="47">
        <v>20050703.5</v>
      </c>
      <c r="C862" s="47">
        <v>2453555</v>
      </c>
      <c r="D862" s="47">
        <v>2453554.991132</v>
      </c>
      <c r="E862" s="58">
        <f t="shared" si="13"/>
        <v>2005.5095983539677</v>
      </c>
      <c r="F862" s="59">
        <v>1360.2760000000001</v>
      </c>
      <c r="G862" s="60">
        <v>1315.8715999999999</v>
      </c>
      <c r="H862" s="71">
        <v>245.96719999999999</v>
      </c>
    </row>
    <row r="863" spans="2:8" x14ac:dyDescent="0.3">
      <c r="B863" s="47">
        <v>20050704.5</v>
      </c>
      <c r="C863" s="47">
        <v>2453556</v>
      </c>
      <c r="D863" s="47">
        <v>2453555.990828</v>
      </c>
      <c r="E863" s="58">
        <f t="shared" si="13"/>
        <v>2005.5123354323987</v>
      </c>
      <c r="F863" s="59">
        <v>1360.3539000000001</v>
      </c>
      <c r="G863" s="60">
        <v>1315.9283</v>
      </c>
      <c r="H863" s="71">
        <v>245.96719999999999</v>
      </c>
    </row>
    <row r="864" spans="2:8" x14ac:dyDescent="0.3">
      <c r="B864" s="47">
        <v>20050705.5</v>
      </c>
      <c r="C864" s="47">
        <v>2453557</v>
      </c>
      <c r="D864" s="47">
        <v>2453557.0466399998</v>
      </c>
      <c r="E864" s="58">
        <f t="shared" si="13"/>
        <v>2005.5152261514277</v>
      </c>
      <c r="F864" s="59">
        <v>1360.3884</v>
      </c>
      <c r="G864" s="60">
        <v>1315.9585999999999</v>
      </c>
      <c r="H864" s="71">
        <v>245.96719999999999</v>
      </c>
    </row>
    <row r="865" spans="2:8" x14ac:dyDescent="0.3">
      <c r="B865" s="47">
        <v>20050706.5</v>
      </c>
      <c r="C865" s="47">
        <v>2453558</v>
      </c>
      <c r="D865" s="47">
        <v>2453558.0327440002</v>
      </c>
      <c r="E865" s="58">
        <f t="shared" si="13"/>
        <v>2005.5179260161758</v>
      </c>
      <c r="F865" s="59">
        <v>1360.307</v>
      </c>
      <c r="G865" s="60">
        <v>1315.8928000000001</v>
      </c>
      <c r="H865" s="71">
        <v>245.96719999999999</v>
      </c>
    </row>
    <row r="866" spans="2:8" x14ac:dyDescent="0.3">
      <c r="B866" s="47">
        <v>20050707.5</v>
      </c>
      <c r="C866" s="47">
        <v>2453559</v>
      </c>
      <c r="D866" s="47">
        <v>2453559.0013649999</v>
      </c>
      <c r="E866" s="58">
        <f t="shared" si="13"/>
        <v>2005.5205780140286</v>
      </c>
      <c r="F866" s="59">
        <v>1360.2916</v>
      </c>
      <c r="G866" s="60">
        <v>1315.9054000000001</v>
      </c>
      <c r="H866" s="71">
        <v>245.96719999999999</v>
      </c>
    </row>
    <row r="867" spans="2:8" x14ac:dyDescent="0.3">
      <c r="B867" s="47">
        <v>20050708.5</v>
      </c>
      <c r="C867" s="47">
        <v>2453560</v>
      </c>
      <c r="D867" s="47">
        <v>2453560.009689</v>
      </c>
      <c r="E867" s="58">
        <f t="shared" si="13"/>
        <v>2005.5233387151529</v>
      </c>
      <c r="F867" s="59">
        <v>1360.4848999999999</v>
      </c>
      <c r="G867" s="60">
        <v>1316.1365000000001</v>
      </c>
      <c r="H867" s="71">
        <v>245.96719999999999</v>
      </c>
    </row>
    <row r="868" spans="2:8" x14ac:dyDescent="0.3">
      <c r="B868" s="47">
        <v>20050709.5</v>
      </c>
      <c r="C868" s="47">
        <v>2453561</v>
      </c>
      <c r="D868" s="47">
        <v>2453560.9896249999</v>
      </c>
      <c r="E868" s="58">
        <f t="shared" si="13"/>
        <v>2005.5260216924671</v>
      </c>
      <c r="F868" s="59">
        <v>1360.6425999999999</v>
      </c>
      <c r="G868" s="60">
        <v>1316.3468</v>
      </c>
      <c r="H868" s="71">
        <v>245.96719999999999</v>
      </c>
    </row>
    <row r="869" spans="2:8" x14ac:dyDescent="0.3">
      <c r="B869" s="47">
        <v>20050710.5</v>
      </c>
      <c r="C869" s="47">
        <v>2453562</v>
      </c>
      <c r="D869" s="47">
        <v>2453561.9876259998</v>
      </c>
      <c r="E869" s="58">
        <f t="shared" si="13"/>
        <v>2005.5287541301377</v>
      </c>
      <c r="F869" s="59">
        <v>1360.6746000000001</v>
      </c>
      <c r="G869" s="60">
        <v>1316.4514999999999</v>
      </c>
      <c r="H869" s="71">
        <v>245.96719999999999</v>
      </c>
    </row>
    <row r="870" spans="2:8" x14ac:dyDescent="0.3">
      <c r="B870" s="47">
        <v>20050711.5</v>
      </c>
      <c r="C870" s="47">
        <v>2453563</v>
      </c>
      <c r="D870" s="47">
        <v>2453562.9979559998</v>
      </c>
      <c r="E870" s="58">
        <f t="shared" si="13"/>
        <v>2005.5315203235114</v>
      </c>
      <c r="F870" s="59">
        <v>1360.6536000000001</v>
      </c>
      <c r="G870" s="60">
        <v>1316.5208</v>
      </c>
      <c r="H870" s="71">
        <v>245.96719999999999</v>
      </c>
    </row>
    <row r="871" spans="2:8" x14ac:dyDescent="0.3">
      <c r="B871" s="47">
        <v>20050712.5</v>
      </c>
      <c r="C871" s="47">
        <v>2453564</v>
      </c>
      <c r="D871" s="47">
        <v>2453564.0777969998</v>
      </c>
      <c r="E871" s="58">
        <f t="shared" si="13"/>
        <v>2005.5344768317991</v>
      </c>
      <c r="F871" s="59">
        <v>1360.7029</v>
      </c>
      <c r="G871" s="60">
        <v>1316.6802</v>
      </c>
      <c r="H871" s="71">
        <v>245.96719999999999</v>
      </c>
    </row>
    <row r="872" spans="2:8" x14ac:dyDescent="0.3">
      <c r="B872" s="47">
        <v>20050713.5</v>
      </c>
      <c r="C872" s="47">
        <v>2453565</v>
      </c>
      <c r="D872" s="47">
        <v>2453565.009515</v>
      </c>
      <c r="E872" s="58">
        <f t="shared" si="13"/>
        <v>2005.5370277925322</v>
      </c>
      <c r="F872" s="59">
        <v>1360.7789</v>
      </c>
      <c r="G872" s="60">
        <v>1316.8632</v>
      </c>
      <c r="H872" s="71">
        <v>245.96719999999999</v>
      </c>
    </row>
    <row r="873" spans="2:8" x14ac:dyDescent="0.3">
      <c r="B873" s="47">
        <v>20050714.5</v>
      </c>
      <c r="C873" s="47">
        <v>2453566</v>
      </c>
      <c r="D873" s="47">
        <v>2453566.0886820001</v>
      </c>
      <c r="E873" s="58">
        <f t="shared" si="13"/>
        <v>2005.5399824554679</v>
      </c>
      <c r="F873" s="59">
        <v>1360.8218999999999</v>
      </c>
      <c r="G873" s="60">
        <v>1317.0454</v>
      </c>
      <c r="H873" s="71">
        <v>245.96719999999999</v>
      </c>
    </row>
    <row r="874" spans="2:8" x14ac:dyDescent="0.3">
      <c r="B874" s="47">
        <v>20050715.5</v>
      </c>
      <c r="C874" s="47">
        <v>2453567</v>
      </c>
      <c r="D874" s="47">
        <v>2453566.9494289998</v>
      </c>
      <c r="E874" s="58">
        <f t="shared" si="13"/>
        <v>2005.5423391039358</v>
      </c>
      <c r="F874" s="59">
        <v>1360.8090999999999</v>
      </c>
      <c r="G874" s="60">
        <v>1317.1557</v>
      </c>
      <c r="H874" s="71">
        <v>245.96719999999999</v>
      </c>
    </row>
    <row r="875" spans="2:8" x14ac:dyDescent="0.3">
      <c r="B875" s="47">
        <v>20050716.5</v>
      </c>
      <c r="C875" s="47">
        <v>2453568</v>
      </c>
      <c r="D875" s="47">
        <v>2453568.0167410001</v>
      </c>
      <c r="E875" s="58">
        <f t="shared" si="13"/>
        <v>2005.545261308941</v>
      </c>
      <c r="F875" s="59">
        <v>1360.8190999999999</v>
      </c>
      <c r="G875" s="60">
        <v>1317.3294000000001</v>
      </c>
      <c r="H875" s="71">
        <v>245.96719999999999</v>
      </c>
    </row>
    <row r="876" spans="2:8" x14ac:dyDescent="0.3">
      <c r="B876" s="47">
        <v>20050717.5</v>
      </c>
      <c r="C876" s="47">
        <v>2453569</v>
      </c>
      <c r="D876" s="47">
        <v>2453568.9919389999</v>
      </c>
      <c r="E876" s="58">
        <f t="shared" si="13"/>
        <v>2005.5479313140322</v>
      </c>
      <c r="F876" s="59">
        <v>1360.7916</v>
      </c>
      <c r="G876" s="60">
        <v>1317.4632999999999</v>
      </c>
      <c r="H876" s="71">
        <v>245.96719999999999</v>
      </c>
    </row>
    <row r="877" spans="2:8" x14ac:dyDescent="0.3">
      <c r="B877" s="47">
        <v>20050718.5</v>
      </c>
      <c r="C877" s="47">
        <v>2453570</v>
      </c>
      <c r="D877" s="47">
        <v>2453569.992083</v>
      </c>
      <c r="E877" s="58">
        <f t="shared" si="13"/>
        <v>2005.5506696190469</v>
      </c>
      <c r="F877" s="59">
        <v>1360.7194999999999</v>
      </c>
      <c r="G877" s="60">
        <v>1317.568</v>
      </c>
      <c r="H877" s="71">
        <v>245.96719999999999</v>
      </c>
    </row>
    <row r="878" spans="2:8" x14ac:dyDescent="0.3">
      <c r="B878" s="47">
        <v>20050719.5</v>
      </c>
      <c r="C878" s="47">
        <v>2453571</v>
      </c>
      <c r="D878" s="47">
        <v>2453571.0592809999</v>
      </c>
      <c r="E878" s="58">
        <f t="shared" si="13"/>
        <v>2005.553591511929</v>
      </c>
      <c r="F878" s="59">
        <v>1360.7176999999999</v>
      </c>
      <c r="G878" s="60">
        <v>1317.7625</v>
      </c>
      <c r="H878" s="71">
        <v>245.96719999999999</v>
      </c>
    </row>
    <row r="879" spans="2:8" x14ac:dyDescent="0.3">
      <c r="B879" s="47">
        <v>20050720.5</v>
      </c>
      <c r="C879" s="47">
        <v>2453572</v>
      </c>
      <c r="D879" s="47">
        <v>2453572.0306520001</v>
      </c>
      <c r="E879" s="58">
        <f t="shared" si="13"/>
        <v>2005.5562510390373</v>
      </c>
      <c r="F879" s="59">
        <v>1360.7037</v>
      </c>
      <c r="G879" s="60">
        <v>1317.9360999999999</v>
      </c>
      <c r="H879" s="71">
        <v>245.96719999999999</v>
      </c>
    </row>
    <row r="880" spans="2:8" x14ac:dyDescent="0.3">
      <c r="B880" s="47">
        <v>20050721.5</v>
      </c>
      <c r="C880" s="47">
        <v>2453573</v>
      </c>
      <c r="D880" s="47">
        <v>2453572.9886579998</v>
      </c>
      <c r="E880" s="58">
        <f t="shared" si="13"/>
        <v>2005.5588739739678</v>
      </c>
      <c r="F880" s="59">
        <v>1360.7873</v>
      </c>
      <c r="G880" s="60">
        <v>1318.2090000000001</v>
      </c>
      <c r="H880" s="71">
        <v>245.96719999999999</v>
      </c>
    </row>
    <row r="881" spans="2:8" x14ac:dyDescent="0.3">
      <c r="B881" s="47">
        <v>20050722.5</v>
      </c>
      <c r="C881" s="47">
        <v>2453574</v>
      </c>
      <c r="D881" s="47">
        <v>2453573.9957730002</v>
      </c>
      <c r="E881" s="58">
        <f t="shared" si="13"/>
        <v>2005.5616313649589</v>
      </c>
      <c r="F881" s="59">
        <v>1360.8444</v>
      </c>
      <c r="G881" s="60">
        <v>1318.4738</v>
      </c>
      <c r="H881" s="71">
        <v>245.96719999999999</v>
      </c>
    </row>
    <row r="882" spans="2:8" x14ac:dyDescent="0.3">
      <c r="B882" s="47">
        <v>20050723.5</v>
      </c>
      <c r="C882" s="47">
        <v>2453575</v>
      </c>
      <c r="D882" s="47">
        <v>2453575.001592</v>
      </c>
      <c r="E882" s="58">
        <f t="shared" si="13"/>
        <v>2005.5643852076155</v>
      </c>
      <c r="F882" s="59">
        <v>1360.9129</v>
      </c>
      <c r="G882" s="60">
        <v>1318.7574</v>
      </c>
      <c r="H882" s="71">
        <v>245.96719999999999</v>
      </c>
    </row>
    <row r="883" spans="2:8" x14ac:dyDescent="0.3">
      <c r="B883" s="47">
        <v>20050724.5</v>
      </c>
      <c r="C883" s="47">
        <v>2453576</v>
      </c>
      <c r="D883" s="47">
        <v>2453576.0031900001</v>
      </c>
      <c r="E883" s="58">
        <f t="shared" si="13"/>
        <v>2005.5671274935521</v>
      </c>
      <c r="F883" s="59">
        <v>1360.9249</v>
      </c>
      <c r="G883" s="60">
        <v>1318.9935</v>
      </c>
      <c r="H883" s="71">
        <v>245.96719999999999</v>
      </c>
    </row>
    <row r="884" spans="2:8" x14ac:dyDescent="0.3">
      <c r="B884" s="47">
        <v>20050725.5</v>
      </c>
      <c r="C884" s="47">
        <v>2453577</v>
      </c>
      <c r="D884" s="47">
        <v>2453576.9937379998</v>
      </c>
      <c r="E884" s="58">
        <f t="shared" si="13"/>
        <v>2005.569839525574</v>
      </c>
      <c r="F884" s="59">
        <v>1360.933</v>
      </c>
      <c r="G884" s="60">
        <v>1319.2321999999999</v>
      </c>
      <c r="H884" s="71">
        <v>245.96719999999999</v>
      </c>
    </row>
    <row r="885" spans="2:8" x14ac:dyDescent="0.3">
      <c r="B885" s="47">
        <v>20050726.5</v>
      </c>
      <c r="C885" s="47">
        <v>2453578</v>
      </c>
      <c r="D885" s="47">
        <v>2453578.0534600001</v>
      </c>
      <c r="E885" s="58">
        <f t="shared" si="13"/>
        <v>2005.5727409498368</v>
      </c>
      <c r="F885" s="59">
        <v>1360.9337</v>
      </c>
      <c r="G885" s="60">
        <v>1319.4902999999999</v>
      </c>
      <c r="H885" s="71">
        <v>245.96719999999999</v>
      </c>
    </row>
    <row r="886" spans="2:8" x14ac:dyDescent="0.3">
      <c r="B886" s="47">
        <v>20050727.5</v>
      </c>
      <c r="C886" s="47">
        <v>2453579</v>
      </c>
      <c r="D886" s="47">
        <v>2453578.9933409998</v>
      </c>
      <c r="E886" s="58">
        <f t="shared" si="13"/>
        <v>2005.5753142601343</v>
      </c>
      <c r="F886" s="59">
        <v>1360.9517000000001</v>
      </c>
      <c r="G886" s="60">
        <v>1319.7460000000001</v>
      </c>
      <c r="H886" s="71">
        <v>245.96719999999999</v>
      </c>
    </row>
    <row r="887" spans="2:8" x14ac:dyDescent="0.3">
      <c r="B887" s="47">
        <v>20050728.5</v>
      </c>
      <c r="C887" s="47">
        <v>2453580</v>
      </c>
      <c r="D887" s="47">
        <v>2453579.9262970001</v>
      </c>
      <c r="E887" s="58">
        <f t="shared" si="13"/>
        <v>2005.5778686104013</v>
      </c>
      <c r="F887" s="59">
        <v>1361.0206000000001</v>
      </c>
      <c r="G887" s="60">
        <v>1320.0589</v>
      </c>
      <c r="H887" s="71">
        <v>245.96719999999999</v>
      </c>
    </row>
    <row r="888" spans="2:8" x14ac:dyDescent="0.3">
      <c r="B888" s="47">
        <v>20050729.5</v>
      </c>
      <c r="C888" s="47">
        <v>2453581</v>
      </c>
      <c r="D888" s="47">
        <v>2453581.0626730002</v>
      </c>
      <c r="E888" s="58">
        <f t="shared" si="13"/>
        <v>2005.5809799064737</v>
      </c>
      <c r="F888" s="59">
        <v>1361.0754999999999</v>
      </c>
      <c r="G888" s="60">
        <v>1320.4259999999999</v>
      </c>
      <c r="H888" s="71">
        <v>245.96719999999999</v>
      </c>
    </row>
    <row r="889" spans="2:8" x14ac:dyDescent="0.3">
      <c r="B889" s="47">
        <v>20050730.5</v>
      </c>
      <c r="C889" s="47">
        <v>2453582</v>
      </c>
      <c r="D889" s="47">
        <v>2453581.9990139999</v>
      </c>
      <c r="E889" s="58">
        <f t="shared" si="13"/>
        <v>2005.5835435245672</v>
      </c>
      <c r="F889" s="59">
        <v>1361.0074999999999</v>
      </c>
      <c r="G889" s="60">
        <v>1320.6310000000001</v>
      </c>
      <c r="H889" s="71">
        <v>245.96719999999999</v>
      </c>
    </row>
    <row r="890" spans="2:8" x14ac:dyDescent="0.3">
      <c r="B890" s="47">
        <v>20050731.5</v>
      </c>
      <c r="C890" s="47">
        <v>2453583</v>
      </c>
      <c r="D890" s="47">
        <v>2453582.996489</v>
      </c>
      <c r="E890" s="58">
        <f t="shared" si="13"/>
        <v>2005.5862745220975</v>
      </c>
      <c r="F890" s="59">
        <v>1360.9761000000001</v>
      </c>
      <c r="G890" s="60">
        <v>1320.9015999999999</v>
      </c>
      <c r="H890" s="71">
        <v>245.96719999999999</v>
      </c>
    </row>
    <row r="891" spans="2:8" x14ac:dyDescent="0.3">
      <c r="B891" s="47">
        <v>20050801.5</v>
      </c>
      <c r="C891" s="47">
        <v>2453584</v>
      </c>
      <c r="D891" s="47">
        <v>2453583.9963830002</v>
      </c>
      <c r="E891" s="58">
        <f t="shared" si="13"/>
        <v>2005.5890121426346</v>
      </c>
      <c r="F891" s="59">
        <v>1361.0017</v>
      </c>
      <c r="G891" s="60">
        <v>1321.2417</v>
      </c>
      <c r="H891" s="70">
        <v>245.36619999999999</v>
      </c>
    </row>
    <row r="892" spans="2:8" x14ac:dyDescent="0.3">
      <c r="B892" s="47">
        <v>20050802.5</v>
      </c>
      <c r="C892" s="47">
        <v>2453585</v>
      </c>
      <c r="D892" s="47">
        <v>2453585.06587</v>
      </c>
      <c r="E892" s="58">
        <f t="shared" si="13"/>
        <v>2005.5919403025937</v>
      </c>
      <c r="F892" s="59">
        <v>1360.9205999999999</v>
      </c>
      <c r="G892" s="60">
        <v>1321.5154</v>
      </c>
      <c r="H892" s="70">
        <v>245.36619999999999</v>
      </c>
    </row>
    <row r="893" spans="2:8" x14ac:dyDescent="0.3">
      <c r="B893" s="47">
        <v>20050803.5</v>
      </c>
      <c r="C893" s="47">
        <v>2453586</v>
      </c>
      <c r="D893" s="47">
        <v>2453586.0199799999</v>
      </c>
      <c r="E893" s="58">
        <f t="shared" si="13"/>
        <v>2005.5945525706238</v>
      </c>
      <c r="F893" s="59">
        <v>1360.8552999999999</v>
      </c>
      <c r="G893" s="60">
        <v>1321.7800999999999</v>
      </c>
      <c r="H893" s="70">
        <v>245.36619999999999</v>
      </c>
    </row>
    <row r="894" spans="2:8" x14ac:dyDescent="0.3">
      <c r="B894" s="47">
        <v>20050804.5</v>
      </c>
      <c r="C894" s="47">
        <v>2453587</v>
      </c>
      <c r="D894" s="47">
        <v>2453586.8788259998</v>
      </c>
      <c r="E894" s="58">
        <f t="shared" si="13"/>
        <v>2005.5969040143245</v>
      </c>
      <c r="F894" s="59">
        <v>1360.8191999999999</v>
      </c>
      <c r="G894" s="60">
        <v>1322.0514000000001</v>
      </c>
      <c r="H894" s="70">
        <v>245.36619999999999</v>
      </c>
    </row>
    <row r="895" spans="2:8" x14ac:dyDescent="0.3">
      <c r="B895" s="47">
        <v>20050805.5</v>
      </c>
      <c r="C895" s="47">
        <v>2453588</v>
      </c>
      <c r="D895" s="47">
        <v>2453588.0039849998</v>
      </c>
      <c r="E895" s="58">
        <f t="shared" si="13"/>
        <v>2005.5999845992519</v>
      </c>
      <c r="F895" s="59">
        <v>1360.6550999999999</v>
      </c>
      <c r="G895" s="60">
        <v>1322.3095000000001</v>
      </c>
      <c r="H895" s="70">
        <v>245.36619999999999</v>
      </c>
    </row>
    <row r="896" spans="2:8" x14ac:dyDescent="0.3">
      <c r="B896" s="47">
        <v>20050806.5</v>
      </c>
      <c r="C896" s="47">
        <v>2453589</v>
      </c>
      <c r="D896" s="47">
        <v>2453588.956245</v>
      </c>
      <c r="E896" s="58">
        <f t="shared" si="13"/>
        <v>2005.6025918021478</v>
      </c>
      <c r="F896" s="59">
        <v>1360.6197</v>
      </c>
      <c r="G896" s="60">
        <v>1322.6423</v>
      </c>
      <c r="H896" s="70">
        <v>245.36619999999999</v>
      </c>
    </row>
    <row r="897" spans="2:8" x14ac:dyDescent="0.3">
      <c r="B897" s="47">
        <v>20050807.5</v>
      </c>
      <c r="C897" s="47">
        <v>2453590</v>
      </c>
      <c r="D897" s="47">
        <v>2453590.0029509999</v>
      </c>
      <c r="E897" s="58">
        <f t="shared" si="13"/>
        <v>2005.6054575897624</v>
      </c>
      <c r="F897" s="59">
        <v>1360.6654000000001</v>
      </c>
      <c r="G897" s="60">
        <v>1323.1052</v>
      </c>
      <c r="H897" s="70">
        <v>245.36619999999999</v>
      </c>
    </row>
    <row r="898" spans="2:8" x14ac:dyDescent="0.3">
      <c r="B898" s="47">
        <v>20050808.5</v>
      </c>
      <c r="C898" s="47">
        <v>2453591</v>
      </c>
      <c r="D898" s="47">
        <v>2453591.0272340002</v>
      </c>
      <c r="E898" s="58">
        <f t="shared" si="13"/>
        <v>2005.608261985205</v>
      </c>
      <c r="F898" s="59">
        <v>1360.7272</v>
      </c>
      <c r="G898" s="60">
        <v>1323.5893000000001</v>
      </c>
      <c r="H898" s="70">
        <v>245.36619999999999</v>
      </c>
    </row>
    <row r="899" spans="2:8" x14ac:dyDescent="0.3">
      <c r="B899" s="47">
        <v>20050809.5</v>
      </c>
      <c r="C899" s="47">
        <v>2453592</v>
      </c>
      <c r="D899" s="47">
        <v>2453592.06379</v>
      </c>
      <c r="E899" s="58">
        <f t="shared" ref="E899:E962" si="14">D899/365.242-$E$1</f>
        <v>2005.6110999830253</v>
      </c>
      <c r="F899" s="59">
        <v>1360.7757999999999</v>
      </c>
      <c r="G899" s="60">
        <v>1324.0798</v>
      </c>
      <c r="H899" s="70">
        <v>245.36619999999999</v>
      </c>
    </row>
    <row r="900" spans="2:8" x14ac:dyDescent="0.3">
      <c r="B900" s="47">
        <v>20050810.5</v>
      </c>
      <c r="C900" s="47">
        <v>2453593</v>
      </c>
      <c r="D900" s="47">
        <v>2453593.0425590002</v>
      </c>
      <c r="E900" s="58">
        <f t="shared" si="14"/>
        <v>2005.6137797651973</v>
      </c>
      <c r="F900" s="59">
        <v>1360.7587000000001</v>
      </c>
      <c r="G900" s="60">
        <v>1324.4946</v>
      </c>
      <c r="H900" s="70">
        <v>245.36619999999999</v>
      </c>
    </row>
    <row r="901" spans="2:8" x14ac:dyDescent="0.3">
      <c r="B901" s="47">
        <v>20050811.5</v>
      </c>
      <c r="C901" s="47">
        <v>2453594</v>
      </c>
      <c r="D901" s="47">
        <v>2453593.9912180002</v>
      </c>
      <c r="E901" s="58">
        <f t="shared" si="14"/>
        <v>2005.6163771088768</v>
      </c>
      <c r="F901" s="59">
        <v>1360.7697000000001</v>
      </c>
      <c r="G901" s="60">
        <v>1324.9346</v>
      </c>
      <c r="H901" s="70">
        <v>245.36619999999999</v>
      </c>
    </row>
    <row r="902" spans="2:8" x14ac:dyDescent="0.3">
      <c r="B902" s="47">
        <v>20050812.5</v>
      </c>
      <c r="C902" s="47">
        <v>2453595</v>
      </c>
      <c r="D902" s="47">
        <v>2453594.983982</v>
      </c>
      <c r="E902" s="58">
        <f t="shared" si="14"/>
        <v>2005.6190952081088</v>
      </c>
      <c r="F902" s="59">
        <v>1360.7506000000001</v>
      </c>
      <c r="G902" s="60">
        <v>1325.3765000000001</v>
      </c>
      <c r="H902" s="70">
        <v>245.36619999999999</v>
      </c>
    </row>
    <row r="903" spans="2:8" x14ac:dyDescent="0.3">
      <c r="B903" s="47">
        <v>20050813.5</v>
      </c>
      <c r="C903" s="47">
        <v>2453596</v>
      </c>
      <c r="D903" s="47">
        <v>2453595.9861070001</v>
      </c>
      <c r="E903" s="58">
        <f t="shared" si="14"/>
        <v>2005.6218389369242</v>
      </c>
      <c r="F903" s="59">
        <v>1360.6676</v>
      </c>
      <c r="G903" s="60">
        <v>1325.7711999999999</v>
      </c>
      <c r="H903" s="70">
        <v>245.36619999999999</v>
      </c>
    </row>
    <row r="904" spans="2:8" x14ac:dyDescent="0.3">
      <c r="B904" s="47">
        <v>20050814.5</v>
      </c>
      <c r="C904" s="47">
        <v>2453597</v>
      </c>
      <c r="D904" s="47">
        <v>2453597.00587</v>
      </c>
      <c r="E904" s="58">
        <f t="shared" si="14"/>
        <v>2005.6246309570097</v>
      </c>
      <c r="F904" s="59">
        <v>1360.5813000000001</v>
      </c>
      <c r="G904" s="60">
        <v>1326.1813</v>
      </c>
      <c r="H904" s="70">
        <v>245.36619999999999</v>
      </c>
    </row>
    <row r="905" spans="2:8" x14ac:dyDescent="0.3">
      <c r="B905" s="47">
        <v>20050815.5</v>
      </c>
      <c r="C905" s="47">
        <v>2453598</v>
      </c>
      <c r="D905" s="47">
        <v>2453598.0133190001</v>
      </c>
      <c r="E905" s="58">
        <f t="shared" si="14"/>
        <v>2005.6273892624622</v>
      </c>
      <c r="F905" s="59">
        <v>1360.5571</v>
      </c>
      <c r="G905" s="60">
        <v>1326.6550999999999</v>
      </c>
      <c r="H905" s="70">
        <v>245.36619999999999</v>
      </c>
    </row>
    <row r="906" spans="2:8" x14ac:dyDescent="0.3">
      <c r="B906" s="47">
        <v>20050816.5</v>
      </c>
      <c r="C906" s="47">
        <v>2453599</v>
      </c>
      <c r="D906" s="47">
        <v>2453599.067055</v>
      </c>
      <c r="E906" s="58">
        <f t="shared" si="14"/>
        <v>2005.6302742975895</v>
      </c>
      <c r="F906" s="59">
        <v>1360.5800999999999</v>
      </c>
      <c r="G906" s="60">
        <v>1327.2062000000001</v>
      </c>
      <c r="H906" s="70">
        <v>245.36619999999999</v>
      </c>
    </row>
    <row r="907" spans="2:8" x14ac:dyDescent="0.3">
      <c r="B907" s="47">
        <v>20050817.5</v>
      </c>
      <c r="C907" s="47">
        <v>2453600</v>
      </c>
      <c r="D907" s="47">
        <v>2453600.029635</v>
      </c>
      <c r="E907" s="58">
        <f t="shared" si="14"/>
        <v>2005.6329097557236</v>
      </c>
      <c r="F907" s="59">
        <v>1360.6812</v>
      </c>
      <c r="G907" s="60">
        <v>1327.7947999999999</v>
      </c>
      <c r="H907" s="70">
        <v>245.36619999999999</v>
      </c>
    </row>
    <row r="908" spans="2:8" x14ac:dyDescent="0.3">
      <c r="B908" s="47">
        <v>20050818.5</v>
      </c>
      <c r="C908" s="47">
        <v>2453601</v>
      </c>
      <c r="D908" s="47">
        <v>2453601.0027109999</v>
      </c>
      <c r="E908" s="58">
        <f t="shared" si="14"/>
        <v>2005.635573950969</v>
      </c>
      <c r="F908" s="59">
        <v>1360.7755</v>
      </c>
      <c r="G908" s="60">
        <v>1328.3878999999999</v>
      </c>
      <c r="H908" s="70">
        <v>245.36619999999999</v>
      </c>
    </row>
    <row r="909" spans="2:8" x14ac:dyDescent="0.3">
      <c r="B909" s="47">
        <v>20050819.5</v>
      </c>
      <c r="C909" s="47">
        <v>2453602</v>
      </c>
      <c r="D909" s="47">
        <v>2453601.9982019998</v>
      </c>
      <c r="E909" s="58">
        <f t="shared" si="14"/>
        <v>2005.6382995164849</v>
      </c>
      <c r="F909" s="59">
        <v>1360.6370999999999</v>
      </c>
      <c r="G909" s="60">
        <v>1328.7709</v>
      </c>
      <c r="H909" s="70">
        <v>245.36619999999999</v>
      </c>
    </row>
    <row r="910" spans="2:8" x14ac:dyDescent="0.3">
      <c r="B910" s="47">
        <v>20050820.5</v>
      </c>
      <c r="C910" s="47">
        <v>2453603</v>
      </c>
      <c r="D910" s="47">
        <v>2453603.0087990002</v>
      </c>
      <c r="E910" s="58">
        <f t="shared" si="14"/>
        <v>2005.6410664408804</v>
      </c>
      <c r="F910" s="59">
        <v>1360.5567000000001</v>
      </c>
      <c r="G910" s="60">
        <v>1329.2234000000001</v>
      </c>
      <c r="H910" s="70">
        <v>245.36619999999999</v>
      </c>
    </row>
    <row r="911" spans="2:8" x14ac:dyDescent="0.3">
      <c r="B911" s="47">
        <v>20050821.5</v>
      </c>
      <c r="C911" s="47">
        <v>2453604</v>
      </c>
      <c r="D911" s="47">
        <v>2453603.990925</v>
      </c>
      <c r="E911" s="58">
        <f t="shared" si="14"/>
        <v>2005.6437554142185</v>
      </c>
      <c r="F911" s="59">
        <v>1360.6718000000001</v>
      </c>
      <c r="G911" s="60">
        <v>1329.8571999999999</v>
      </c>
      <c r="H911" s="70">
        <v>245.36619999999999</v>
      </c>
    </row>
    <row r="912" spans="2:8" x14ac:dyDescent="0.3">
      <c r="B912" s="47">
        <v>20050822.5</v>
      </c>
      <c r="C912" s="47">
        <v>2453605</v>
      </c>
      <c r="D912" s="47">
        <v>2453604.999601</v>
      </c>
      <c r="E912" s="58">
        <f t="shared" si="14"/>
        <v>2005.6465170790871</v>
      </c>
      <c r="F912" s="59">
        <v>1360.6475</v>
      </c>
      <c r="G912" s="60">
        <v>1330.3741</v>
      </c>
      <c r="H912" s="70">
        <v>245.36619999999999</v>
      </c>
    </row>
    <row r="913" spans="2:8" x14ac:dyDescent="0.3">
      <c r="B913" s="47">
        <v>20050823.5</v>
      </c>
      <c r="C913" s="47">
        <v>2453606</v>
      </c>
      <c r="D913" s="47">
        <v>2453606.0258399998</v>
      </c>
      <c r="E913" s="58">
        <f t="shared" si="14"/>
        <v>2005.6493268298818</v>
      </c>
      <c r="F913" s="59">
        <v>1360.6986999999999</v>
      </c>
      <c r="G913" s="60">
        <v>1330.9807000000001</v>
      </c>
      <c r="H913" s="70">
        <v>245.36619999999999</v>
      </c>
    </row>
    <row r="914" spans="2:8" x14ac:dyDescent="0.3">
      <c r="B914" s="47">
        <v>20050824.5</v>
      </c>
      <c r="C914" s="47">
        <v>2453607</v>
      </c>
      <c r="D914" s="47">
        <v>2453606.9927670001</v>
      </c>
      <c r="E914" s="58">
        <f t="shared" si="14"/>
        <v>2005.6519741897155</v>
      </c>
      <c r="F914" s="59">
        <v>1360.8416999999999</v>
      </c>
      <c r="G914" s="60">
        <v>1331.6512</v>
      </c>
      <c r="H914" s="70">
        <v>245.36619999999999</v>
      </c>
    </row>
    <row r="915" spans="2:8" x14ac:dyDescent="0.3">
      <c r="B915" s="47">
        <v>20050825.5</v>
      </c>
      <c r="C915" s="47">
        <v>2453608</v>
      </c>
      <c r="D915" s="47">
        <v>2453608.0031900001</v>
      </c>
      <c r="E915" s="58">
        <f t="shared" si="14"/>
        <v>2005.6547406377149</v>
      </c>
      <c r="F915" s="59">
        <v>1361.0279</v>
      </c>
      <c r="G915" s="60">
        <v>1332.3951</v>
      </c>
      <c r="H915" s="70">
        <v>245.36619999999999</v>
      </c>
    </row>
    <row r="916" spans="2:8" x14ac:dyDescent="0.3">
      <c r="B916" s="47">
        <v>20050826.5</v>
      </c>
      <c r="C916" s="47">
        <v>2453609</v>
      </c>
      <c r="D916" s="47">
        <v>2453609.0168539998</v>
      </c>
      <c r="E916" s="58">
        <f t="shared" si="14"/>
        <v>2005.6575159592812</v>
      </c>
      <c r="F916" s="59">
        <v>1361.1419000000001</v>
      </c>
      <c r="G916" s="60">
        <v>1333.0781999999999</v>
      </c>
      <c r="H916" s="70">
        <v>245.36619999999999</v>
      </c>
    </row>
    <row r="917" spans="2:8" x14ac:dyDescent="0.3">
      <c r="B917" s="47">
        <v>20050827.5</v>
      </c>
      <c r="C917" s="47">
        <v>2453610</v>
      </c>
      <c r="D917" s="47">
        <v>2453610.00031</v>
      </c>
      <c r="E917" s="58">
        <f t="shared" si="14"/>
        <v>2005.6602085740415</v>
      </c>
      <c r="F917" s="59">
        <v>1361.1978999999999</v>
      </c>
      <c r="G917" s="60">
        <v>1333.6958999999999</v>
      </c>
      <c r="H917" s="70">
        <v>245.36619999999999</v>
      </c>
    </row>
    <row r="918" spans="2:8" x14ac:dyDescent="0.3">
      <c r="B918" s="47">
        <v>20050828.5</v>
      </c>
      <c r="C918" s="47">
        <v>2453611</v>
      </c>
      <c r="D918" s="47">
        <v>2453610.991068</v>
      </c>
      <c r="E918" s="58">
        <f t="shared" si="14"/>
        <v>2005.662921181025</v>
      </c>
      <c r="F918" s="59">
        <v>1361.2535</v>
      </c>
      <c r="G918" s="60">
        <v>1334.3262</v>
      </c>
      <c r="H918" s="70">
        <v>245.36619999999999</v>
      </c>
    </row>
    <row r="919" spans="2:8" x14ac:dyDescent="0.3">
      <c r="B919" s="47">
        <v>20050829.5</v>
      </c>
      <c r="C919" s="47">
        <v>2453612</v>
      </c>
      <c r="D919" s="47">
        <v>2453612.001071</v>
      </c>
      <c r="E919" s="58">
        <f t="shared" si="14"/>
        <v>2005.6656864791021</v>
      </c>
      <c r="F919" s="59">
        <v>1361.193</v>
      </c>
      <c r="G919" s="60">
        <v>1334.8634</v>
      </c>
      <c r="H919" s="70">
        <v>245.36619999999999</v>
      </c>
    </row>
    <row r="920" spans="2:8" x14ac:dyDescent="0.3">
      <c r="B920" s="47">
        <v>20050830.5</v>
      </c>
      <c r="C920" s="47">
        <v>2453613</v>
      </c>
      <c r="D920" s="47">
        <v>2453613.0558890002</v>
      </c>
      <c r="E920" s="58">
        <f t="shared" si="14"/>
        <v>2005.6685744766492</v>
      </c>
      <c r="F920" s="59">
        <v>1361.0527999999999</v>
      </c>
      <c r="G920" s="60">
        <v>1335.3594000000001</v>
      </c>
      <c r="H920" s="70">
        <v>245.36619999999999</v>
      </c>
    </row>
    <row r="921" spans="2:8" x14ac:dyDescent="0.3">
      <c r="B921" s="47">
        <v>20050831.5</v>
      </c>
      <c r="C921" s="47">
        <v>2453614</v>
      </c>
      <c r="D921" s="47">
        <v>2453614.042291</v>
      </c>
      <c r="E921" s="58">
        <f t="shared" si="14"/>
        <v>2005.6712751572932</v>
      </c>
      <c r="F921" s="59">
        <v>1360.9775999999999</v>
      </c>
      <c r="G921" s="60">
        <v>1335.8884</v>
      </c>
      <c r="H921" s="70">
        <v>245.36619999999999</v>
      </c>
    </row>
    <row r="922" spans="2:8" x14ac:dyDescent="0.3">
      <c r="B922" s="47">
        <v>20050901.5</v>
      </c>
      <c r="C922" s="47">
        <v>2453615</v>
      </c>
      <c r="D922" s="47">
        <v>2453615.016028</v>
      </c>
      <c r="E922" s="58">
        <f t="shared" si="14"/>
        <v>2005.6739411622984</v>
      </c>
      <c r="F922" s="59">
        <v>1360.9190000000001</v>
      </c>
      <c r="G922" s="60">
        <v>1336.4358999999999</v>
      </c>
      <c r="H922" s="70">
        <v>243.5943</v>
      </c>
    </row>
    <row r="923" spans="2:8" x14ac:dyDescent="0.3">
      <c r="B923" s="47">
        <v>20050902.5</v>
      </c>
      <c r="C923" s="47">
        <v>2453616</v>
      </c>
      <c r="D923" s="47">
        <v>2453615.9991000001</v>
      </c>
      <c r="E923" s="58">
        <f t="shared" si="14"/>
        <v>2005.6766327257001</v>
      </c>
      <c r="F923" s="59">
        <v>1360.8607999999999</v>
      </c>
      <c r="G923" s="60">
        <v>1336.9994999999999</v>
      </c>
      <c r="H923" s="70">
        <v>243.5943</v>
      </c>
    </row>
    <row r="924" spans="2:8" x14ac:dyDescent="0.3">
      <c r="B924" s="47">
        <v>20050903.5</v>
      </c>
      <c r="C924" s="47">
        <v>2453617</v>
      </c>
      <c r="D924" s="47">
        <v>2453616.9829250001</v>
      </c>
      <c r="E924" s="58">
        <f t="shared" si="14"/>
        <v>2005.6793263507489</v>
      </c>
      <c r="F924" s="59">
        <v>1360.8202000000001</v>
      </c>
      <c r="G924" s="60">
        <v>1337.5913</v>
      </c>
      <c r="H924" s="70">
        <v>243.5943</v>
      </c>
    </row>
    <row r="925" spans="2:8" x14ac:dyDescent="0.3">
      <c r="B925" s="47">
        <v>20050904.5</v>
      </c>
      <c r="C925" s="47">
        <v>2453618</v>
      </c>
      <c r="D925" s="47">
        <v>2453617.9962550001</v>
      </c>
      <c r="E925" s="58">
        <f t="shared" si="14"/>
        <v>2005.6821007578537</v>
      </c>
      <c r="F925" s="59">
        <v>1360.7904000000001</v>
      </c>
      <c r="G925" s="60">
        <v>1338.2231999999999</v>
      </c>
      <c r="H925" s="70">
        <v>243.5943</v>
      </c>
    </row>
    <row r="926" spans="2:8" x14ac:dyDescent="0.3">
      <c r="B926" s="47">
        <v>20050905.5</v>
      </c>
      <c r="C926" s="47">
        <v>2453619</v>
      </c>
      <c r="D926" s="47">
        <v>2453619.0073790001</v>
      </c>
      <c r="E926" s="58">
        <f t="shared" si="14"/>
        <v>2005.684869125128</v>
      </c>
      <c r="F926" s="59">
        <v>1360.7959000000001</v>
      </c>
      <c r="G926" s="60">
        <v>1338.8988999999999</v>
      </c>
      <c r="H926" s="70">
        <v>243.5943</v>
      </c>
    </row>
    <row r="927" spans="2:8" x14ac:dyDescent="0.3">
      <c r="B927" s="47">
        <v>20050906.5</v>
      </c>
      <c r="C927" s="47">
        <v>2453620</v>
      </c>
      <c r="D927" s="47">
        <v>2453620.073967</v>
      </c>
      <c r="E927" s="58">
        <f t="shared" si="14"/>
        <v>2005.687789347885</v>
      </c>
      <c r="F927" s="59">
        <v>1360.7231999999999</v>
      </c>
      <c r="G927" s="60">
        <v>1339.5456999999999</v>
      </c>
      <c r="H927" s="70">
        <v>243.5943</v>
      </c>
    </row>
    <row r="928" spans="2:8" x14ac:dyDescent="0.3">
      <c r="B928" s="47">
        <v>20050907.5</v>
      </c>
      <c r="C928" s="47">
        <v>2453621</v>
      </c>
      <c r="D928" s="47">
        <v>2453620.9792900002</v>
      </c>
      <c r="E928" s="58">
        <f t="shared" si="14"/>
        <v>2005.6902680414632</v>
      </c>
      <c r="F928" s="59">
        <v>1360.7356</v>
      </c>
      <c r="G928" s="60">
        <v>1340.1765</v>
      </c>
      <c r="H928" s="70">
        <v>243.5943</v>
      </c>
    </row>
    <row r="929" spans="2:8" x14ac:dyDescent="0.3">
      <c r="B929" s="47">
        <v>20050908.5</v>
      </c>
      <c r="C929" s="47">
        <v>2453622</v>
      </c>
      <c r="D929" s="47">
        <v>2453621.981654</v>
      </c>
      <c r="E929" s="58">
        <f t="shared" si="14"/>
        <v>2005.6930124246392</v>
      </c>
      <c r="F929" s="59">
        <v>1360.6817000000001</v>
      </c>
      <c r="G929" s="60">
        <v>1340.817</v>
      </c>
      <c r="H929" s="70">
        <v>243.5943</v>
      </c>
    </row>
    <row r="930" spans="2:8" x14ac:dyDescent="0.3">
      <c r="B930" s="47">
        <v>20050909.5</v>
      </c>
      <c r="C930" s="47">
        <v>2453623</v>
      </c>
      <c r="D930" s="47">
        <v>2453622.998985</v>
      </c>
      <c r="E930" s="58">
        <f t="shared" si="14"/>
        <v>2005.6957977861257</v>
      </c>
      <c r="F930" s="59">
        <v>1360.4812999999999</v>
      </c>
      <c r="G930" s="60">
        <v>1341.3321000000001</v>
      </c>
      <c r="H930" s="70">
        <v>243.5943</v>
      </c>
    </row>
    <row r="931" spans="2:8" x14ac:dyDescent="0.3">
      <c r="B931" s="47">
        <v>20050910.5</v>
      </c>
      <c r="C931" s="47">
        <v>2453624</v>
      </c>
      <c r="D931" s="47">
        <v>2453624.0080559999</v>
      </c>
      <c r="E931" s="58">
        <f t="shared" si="14"/>
        <v>2005.6985605324689</v>
      </c>
      <c r="F931" s="59">
        <v>1360.2399</v>
      </c>
      <c r="G931" s="60">
        <v>1341.8089</v>
      </c>
      <c r="H931" s="70">
        <v>243.5943</v>
      </c>
    </row>
    <row r="932" spans="2:8" x14ac:dyDescent="0.3">
      <c r="B932" s="47">
        <v>20050911.5</v>
      </c>
      <c r="C932" s="47">
        <v>2453625</v>
      </c>
      <c r="D932" s="47">
        <v>2453625.0073589999</v>
      </c>
      <c r="E932" s="58">
        <f t="shared" si="14"/>
        <v>2005.7012965349004</v>
      </c>
      <c r="F932" s="59">
        <v>1360.0202999999999</v>
      </c>
      <c r="G932" s="60">
        <v>1342.3068000000001</v>
      </c>
      <c r="H932" s="70">
        <v>243.5943</v>
      </c>
    </row>
    <row r="933" spans="2:8" x14ac:dyDescent="0.3">
      <c r="B933" s="47">
        <v>20050912.5</v>
      </c>
      <c r="C933" s="47">
        <v>2453626</v>
      </c>
      <c r="D933" s="47">
        <v>2453626.0005950001</v>
      </c>
      <c r="E933" s="58">
        <f t="shared" si="14"/>
        <v>2005.704015926427</v>
      </c>
      <c r="F933" s="59">
        <v>1359.8831</v>
      </c>
      <c r="G933" s="60">
        <v>1342.8875</v>
      </c>
      <c r="H933" s="70">
        <v>243.5943</v>
      </c>
    </row>
    <row r="934" spans="2:8" x14ac:dyDescent="0.3">
      <c r="B934" s="47">
        <v>20050913.5</v>
      </c>
      <c r="C934" s="47">
        <v>2453627</v>
      </c>
      <c r="D934" s="47">
        <v>2453627.0521590002</v>
      </c>
      <c r="E934" s="58">
        <f t="shared" si="14"/>
        <v>2005.7068950148123</v>
      </c>
      <c r="F934" s="59">
        <v>1359.7847999999999</v>
      </c>
      <c r="G934" s="60">
        <v>1343.5535</v>
      </c>
      <c r="H934" s="70">
        <v>243.5943</v>
      </c>
    </row>
    <row r="935" spans="2:8" x14ac:dyDescent="0.3">
      <c r="B935" s="47">
        <v>20050914.5</v>
      </c>
      <c r="C935" s="47">
        <v>2453628</v>
      </c>
      <c r="D935" s="47">
        <v>2453628.0061389999</v>
      </c>
      <c r="E935" s="58">
        <f t="shared" si="14"/>
        <v>2005.7095069269144</v>
      </c>
      <c r="F935" s="59">
        <v>1359.9375</v>
      </c>
      <c r="G935" s="60">
        <v>1344.4003</v>
      </c>
      <c r="H935" s="70">
        <v>243.5943</v>
      </c>
    </row>
    <row r="936" spans="2:8" x14ac:dyDescent="0.3">
      <c r="B936" s="47">
        <v>20050915.5</v>
      </c>
      <c r="C936" s="47">
        <v>2453629</v>
      </c>
      <c r="D936" s="47">
        <v>2453628.9801869998</v>
      </c>
      <c r="E936" s="58">
        <f t="shared" si="14"/>
        <v>2005.7121737834086</v>
      </c>
      <c r="F936" s="59">
        <v>1360.1918000000001</v>
      </c>
      <c r="G936" s="60">
        <v>1345.3647000000001</v>
      </c>
      <c r="H936" s="70">
        <v>243.5943</v>
      </c>
    </row>
    <row r="937" spans="2:8" x14ac:dyDescent="0.3">
      <c r="B937" s="47">
        <v>20050916.5</v>
      </c>
      <c r="C937" s="47">
        <v>2453630</v>
      </c>
      <c r="D937" s="47">
        <v>2453629.9985639998</v>
      </c>
      <c r="E937" s="58">
        <f t="shared" si="14"/>
        <v>2005.7149620087503</v>
      </c>
      <c r="F937" s="59">
        <v>1360.5757000000001</v>
      </c>
      <c r="G937" s="60">
        <v>1346.492</v>
      </c>
      <c r="H937" s="70">
        <v>243.5943</v>
      </c>
    </row>
    <row r="938" spans="2:8" x14ac:dyDescent="0.3">
      <c r="B938" s="47">
        <v>20050917.5</v>
      </c>
      <c r="C938" s="47">
        <v>2453631</v>
      </c>
      <c r="D938" s="47">
        <v>2453631.0093470002</v>
      </c>
      <c r="E938" s="58">
        <f t="shared" si="14"/>
        <v>2005.7177294423973</v>
      </c>
      <c r="F938" s="59">
        <v>1360.9716000000001</v>
      </c>
      <c r="G938" s="60">
        <v>1347.6267</v>
      </c>
      <c r="H938" s="70">
        <v>243.5943</v>
      </c>
    </row>
    <row r="939" spans="2:8" x14ac:dyDescent="0.3">
      <c r="B939" s="47">
        <v>20050918.5</v>
      </c>
      <c r="C939" s="47">
        <v>2453632</v>
      </c>
      <c r="D939" s="47">
        <v>2453632.0262859999</v>
      </c>
      <c r="E939" s="58">
        <f t="shared" si="14"/>
        <v>2005.7205137306219</v>
      </c>
      <c r="F939" s="59">
        <v>1361.1606999999999</v>
      </c>
      <c r="G939" s="60">
        <v>1348.5622000000001</v>
      </c>
      <c r="H939" s="70">
        <v>243.5943</v>
      </c>
    </row>
    <row r="940" spans="2:8" x14ac:dyDescent="0.3">
      <c r="B940" s="47">
        <v>20050919.5</v>
      </c>
      <c r="C940" s="47">
        <v>2453633</v>
      </c>
      <c r="D940" s="47">
        <v>2453632.9912040001</v>
      </c>
      <c r="E940" s="58">
        <f t="shared" si="14"/>
        <v>2005.7231555899925</v>
      </c>
      <c r="F940" s="59">
        <v>1361.0898999999999</v>
      </c>
      <c r="G940" s="60">
        <v>1349.2021999999999</v>
      </c>
      <c r="H940" s="70">
        <v>243.5943</v>
      </c>
    </row>
    <row r="941" spans="2:8" x14ac:dyDescent="0.3">
      <c r="B941" s="47">
        <v>20050920.5</v>
      </c>
      <c r="C941" s="47">
        <v>2453634</v>
      </c>
      <c r="D941" s="47">
        <v>2453634.0573109998</v>
      </c>
      <c r="E941" s="58">
        <f t="shared" si="14"/>
        <v>2005.726074495813</v>
      </c>
      <c r="F941" s="59">
        <v>1360.8968</v>
      </c>
      <c r="G941" s="60">
        <v>1349.7956999999999</v>
      </c>
      <c r="H941" s="70">
        <v>243.5943</v>
      </c>
    </row>
    <row r="942" spans="2:8" x14ac:dyDescent="0.3">
      <c r="B942" s="47">
        <v>20050921.5</v>
      </c>
      <c r="C942" s="47">
        <v>2453635</v>
      </c>
      <c r="D942" s="47">
        <v>2453635.0142609999</v>
      </c>
      <c r="E942" s="58">
        <f t="shared" si="14"/>
        <v>2005.7286945395108</v>
      </c>
      <c r="F942" s="59">
        <v>1360.7983999999999</v>
      </c>
      <c r="G942" s="60">
        <v>1350.4032999999999</v>
      </c>
      <c r="H942" s="70">
        <v>243.5943</v>
      </c>
    </row>
    <row r="943" spans="2:8" x14ac:dyDescent="0.3">
      <c r="B943" s="47">
        <v>20050922.5</v>
      </c>
      <c r="C943" s="47">
        <v>2453636</v>
      </c>
      <c r="D943" s="47">
        <v>2453635.9411149998</v>
      </c>
      <c r="E943" s="58">
        <f t="shared" si="14"/>
        <v>2005.731232183045</v>
      </c>
      <c r="F943" s="59">
        <v>1360.7819</v>
      </c>
      <c r="G943" s="60">
        <v>1351.0708999999999</v>
      </c>
      <c r="H943" s="70">
        <v>243.5943</v>
      </c>
    </row>
    <row r="944" spans="2:8" x14ac:dyDescent="0.3">
      <c r="B944" s="47">
        <v>20050923.5</v>
      </c>
      <c r="C944" s="47">
        <v>2453637</v>
      </c>
      <c r="D944" s="47">
        <v>2453637.0764199998</v>
      </c>
      <c r="E944" s="58">
        <f t="shared" si="14"/>
        <v>2005.7343405468155</v>
      </c>
      <c r="F944" s="59">
        <v>1360.7605000000001</v>
      </c>
      <c r="G944" s="60">
        <v>1351.8895</v>
      </c>
      <c r="H944" s="70">
        <v>243.5943</v>
      </c>
    </row>
    <row r="945" spans="2:8" x14ac:dyDescent="0.3">
      <c r="B945" s="47">
        <v>20050924.5</v>
      </c>
      <c r="C945" s="47">
        <v>2453638</v>
      </c>
      <c r="D945" s="47">
        <v>2453637.9911409998</v>
      </c>
      <c r="E945" s="58">
        <f t="shared" si="14"/>
        <v>2005.7368449712785</v>
      </c>
      <c r="F945" s="59">
        <v>1360.8041000000001</v>
      </c>
      <c r="G945" s="60">
        <v>1352.6115</v>
      </c>
      <c r="H945" s="70">
        <v>243.5943</v>
      </c>
    </row>
    <row r="946" spans="2:8" x14ac:dyDescent="0.3">
      <c r="B946" s="47">
        <v>20050925.5</v>
      </c>
      <c r="C946" s="47">
        <v>2453639</v>
      </c>
      <c r="D946" s="47">
        <v>2453638.9752739999</v>
      </c>
      <c r="E946" s="58">
        <f t="shared" si="14"/>
        <v>2005.7395394396044</v>
      </c>
      <c r="F946" s="59">
        <v>1360.7846</v>
      </c>
      <c r="G946" s="60">
        <v>1353.3248000000001</v>
      </c>
      <c r="H946" s="70">
        <v>243.5943</v>
      </c>
    </row>
    <row r="947" spans="2:8" x14ac:dyDescent="0.3">
      <c r="B947" s="47">
        <v>20050926.5</v>
      </c>
      <c r="C947" s="47">
        <v>2453640</v>
      </c>
      <c r="D947" s="47">
        <v>2453639.97211</v>
      </c>
      <c r="E947" s="58">
        <f t="shared" si="14"/>
        <v>2005.7422686876098</v>
      </c>
      <c r="F947" s="59">
        <v>1360.8</v>
      </c>
      <c r="G947" s="60">
        <v>1354.0854999999999</v>
      </c>
      <c r="H947" s="70">
        <v>243.5943</v>
      </c>
    </row>
    <row r="948" spans="2:8" x14ac:dyDescent="0.3">
      <c r="B948" s="47">
        <v>20050927.5</v>
      </c>
      <c r="C948" s="47">
        <v>2453641</v>
      </c>
      <c r="D948" s="47">
        <v>2453641.057978</v>
      </c>
      <c r="E948" s="58">
        <f t="shared" si="14"/>
        <v>2005.7452416972856</v>
      </c>
      <c r="F948" s="59">
        <v>1360.7832000000001</v>
      </c>
      <c r="G948" s="60">
        <v>1354.8847000000001</v>
      </c>
      <c r="H948" s="70">
        <v>243.5943</v>
      </c>
    </row>
    <row r="949" spans="2:8" x14ac:dyDescent="0.3">
      <c r="B949" s="47">
        <v>20050928.5</v>
      </c>
      <c r="C949" s="47">
        <v>2453642</v>
      </c>
      <c r="D949" s="47">
        <v>2453642.0958750001</v>
      </c>
      <c r="E949" s="58">
        <f t="shared" si="14"/>
        <v>2005.748083366645</v>
      </c>
      <c r="F949" s="59">
        <v>1360.7911999999999</v>
      </c>
      <c r="G949" s="60">
        <v>1355.6768999999999</v>
      </c>
      <c r="H949" s="70">
        <v>243.5943</v>
      </c>
    </row>
    <row r="950" spans="2:8" x14ac:dyDescent="0.3">
      <c r="B950" s="47">
        <v>20050929.5</v>
      </c>
      <c r="C950" s="47">
        <v>2453643</v>
      </c>
      <c r="D950" s="47">
        <v>2453642.8886549999</v>
      </c>
      <c r="E950" s="58">
        <f t="shared" si="14"/>
        <v>2005.7502539275329</v>
      </c>
      <c r="F950" s="59">
        <v>1360.7579000000001</v>
      </c>
      <c r="G950" s="60">
        <v>1356.2457999999999</v>
      </c>
      <c r="H950" s="70">
        <v>243.5943</v>
      </c>
    </row>
    <row r="951" spans="2:8" x14ac:dyDescent="0.3">
      <c r="B951" s="47">
        <v>20050930.5</v>
      </c>
      <c r="C951" s="47">
        <v>2453644</v>
      </c>
      <c r="D951" s="47">
        <v>2453644.0028820001</v>
      </c>
      <c r="E951" s="58">
        <f t="shared" si="14"/>
        <v>2005.7533045816199</v>
      </c>
      <c r="F951" s="59">
        <v>1360.7473</v>
      </c>
      <c r="G951" s="60">
        <v>1357.0864999999999</v>
      </c>
      <c r="H951" s="70">
        <v>243.5943</v>
      </c>
    </row>
    <row r="952" spans="2:8" x14ac:dyDescent="0.3">
      <c r="B952" s="47">
        <v>20051001.5</v>
      </c>
      <c r="C952" s="47">
        <v>2453645</v>
      </c>
      <c r="D952" s="47">
        <v>2453645.0217499998</v>
      </c>
      <c r="E952" s="58">
        <f t="shared" si="14"/>
        <v>2005.7560941512747</v>
      </c>
      <c r="F952" s="59">
        <v>1360.6956</v>
      </c>
      <c r="G952" s="60">
        <v>1357.8184000000001</v>
      </c>
      <c r="H952" s="70">
        <v>241.00360000000001</v>
      </c>
    </row>
    <row r="953" spans="2:8" x14ac:dyDescent="0.3">
      <c r="B953" s="47">
        <v>20051002.5</v>
      </c>
      <c r="C953" s="47">
        <v>2453646</v>
      </c>
      <c r="D953" s="47">
        <v>2453645.9916300001</v>
      </c>
      <c r="E953" s="58">
        <f t="shared" si="14"/>
        <v>2005.7587495961589</v>
      </c>
      <c r="F953" s="59">
        <v>1360.6678999999999</v>
      </c>
      <c r="G953" s="60">
        <v>1358.5413000000001</v>
      </c>
      <c r="H953" s="70">
        <v>241.00360000000001</v>
      </c>
    </row>
    <row r="954" spans="2:8" x14ac:dyDescent="0.3">
      <c r="B954" s="47">
        <v>20051003.5</v>
      </c>
      <c r="C954" s="47">
        <v>2453647</v>
      </c>
      <c r="D954" s="47">
        <v>2453647.011804</v>
      </c>
      <c r="E954" s="58">
        <f t="shared" si="14"/>
        <v>2005.7615427415249</v>
      </c>
      <c r="F954" s="59">
        <v>1360.6604</v>
      </c>
      <c r="G954" s="60">
        <v>1359.3281999999999</v>
      </c>
      <c r="H954" s="70">
        <v>241.00360000000001</v>
      </c>
    </row>
    <row r="955" spans="2:8" x14ac:dyDescent="0.3">
      <c r="B955" s="47">
        <v>20051004.5</v>
      </c>
      <c r="C955" s="47">
        <v>2453648</v>
      </c>
      <c r="D955" s="47">
        <v>2453648.0610790001</v>
      </c>
      <c r="E955" s="58">
        <f t="shared" si="14"/>
        <v>2005.7644155628332</v>
      </c>
      <c r="F955" s="59">
        <v>1360.6771000000001</v>
      </c>
      <c r="G955" s="60">
        <v>1360.1670999999999</v>
      </c>
      <c r="H955" s="70">
        <v>241.00360000000001</v>
      </c>
    </row>
    <row r="956" spans="2:8" x14ac:dyDescent="0.3">
      <c r="B956" s="47">
        <v>20051005.5</v>
      </c>
      <c r="C956" s="47">
        <v>2453649</v>
      </c>
      <c r="D956" s="47">
        <v>2453649.0244939998</v>
      </c>
      <c r="E956" s="58">
        <f t="shared" si="14"/>
        <v>2005.7670533071223</v>
      </c>
      <c r="F956" s="59">
        <v>1360.7304999999999</v>
      </c>
      <c r="G956" s="60">
        <v>1360.9799</v>
      </c>
      <c r="H956" s="70">
        <v>241.00360000000001</v>
      </c>
    </row>
    <row r="957" spans="2:8" x14ac:dyDescent="0.3">
      <c r="B957" s="47">
        <v>20051006.5</v>
      </c>
      <c r="C957" s="47">
        <v>2453650</v>
      </c>
      <c r="D957" s="47">
        <v>2453649.9947259999</v>
      </c>
      <c r="E957" s="58">
        <f t="shared" si="14"/>
        <v>2005.7697097157497</v>
      </c>
      <c r="F957" s="59">
        <v>1360.807</v>
      </c>
      <c r="G957" s="60">
        <v>1361.8251</v>
      </c>
      <c r="H957" s="70">
        <v>241.00360000000001</v>
      </c>
    </row>
    <row r="958" spans="2:8" x14ac:dyDescent="0.3">
      <c r="B958" s="47">
        <v>20051007.5</v>
      </c>
      <c r="C958" s="47">
        <v>2453651</v>
      </c>
      <c r="D958" s="47">
        <v>2453651.0050590001</v>
      </c>
      <c r="E958" s="58">
        <f t="shared" si="14"/>
        <v>2005.772475917337</v>
      </c>
      <c r="F958" s="59">
        <v>1360.8430000000001</v>
      </c>
      <c r="G958" s="60">
        <v>1362.6652999999999</v>
      </c>
      <c r="H958" s="70">
        <v>241.00360000000001</v>
      </c>
    </row>
    <row r="959" spans="2:8" x14ac:dyDescent="0.3">
      <c r="B959" s="47">
        <v>20051008.5</v>
      </c>
      <c r="C959" s="47">
        <v>2453652</v>
      </c>
      <c r="D959" s="47">
        <v>2453652.0083010001</v>
      </c>
      <c r="E959" s="58">
        <f t="shared" si="14"/>
        <v>2005.7752227043993</v>
      </c>
      <c r="F959" s="59">
        <v>1360.8805</v>
      </c>
      <c r="G959" s="60">
        <v>1363.5044</v>
      </c>
      <c r="H959" s="70">
        <v>241.00360000000001</v>
      </c>
    </row>
    <row r="960" spans="2:8" x14ac:dyDescent="0.3">
      <c r="B960" s="47">
        <v>20051009.5</v>
      </c>
      <c r="C960" s="47">
        <v>2453653</v>
      </c>
      <c r="D960" s="47">
        <v>2453653.0010319999</v>
      </c>
      <c r="E960" s="58">
        <f t="shared" si="14"/>
        <v>2005.7779407132803</v>
      </c>
      <c r="F960" s="59">
        <v>1360.8797999999999</v>
      </c>
      <c r="G960" s="60">
        <v>1364.2987000000001</v>
      </c>
      <c r="H960" s="70">
        <v>241.00360000000001</v>
      </c>
    </row>
    <row r="961" spans="2:8" x14ac:dyDescent="0.3">
      <c r="B961" s="47">
        <v>20051010.5</v>
      </c>
      <c r="C961" s="47">
        <v>2453654</v>
      </c>
      <c r="D961" s="47">
        <v>2453654.0062259999</v>
      </c>
      <c r="E961" s="58">
        <f t="shared" si="14"/>
        <v>2005.7806928447435</v>
      </c>
      <c r="F961" s="59">
        <v>1360.8852999999999</v>
      </c>
      <c r="G961" s="60">
        <v>1365.1104</v>
      </c>
      <c r="H961" s="70">
        <v>241.00360000000001</v>
      </c>
    </row>
    <row r="962" spans="2:8" x14ac:dyDescent="0.3">
      <c r="B962" s="47">
        <v>20051011.5</v>
      </c>
      <c r="C962" s="47">
        <v>2453655</v>
      </c>
      <c r="D962" s="47">
        <v>2453655.0395709998</v>
      </c>
      <c r="E962" s="58">
        <f t="shared" si="14"/>
        <v>2005.7835220511324</v>
      </c>
      <c r="F962" s="59">
        <v>1360.9104</v>
      </c>
      <c r="G962" s="60">
        <v>1365.9641999999999</v>
      </c>
      <c r="H962" s="70">
        <v>241.00360000000001</v>
      </c>
    </row>
    <row r="963" spans="2:8" x14ac:dyDescent="0.3">
      <c r="B963" s="47">
        <v>20051012.5</v>
      </c>
      <c r="C963" s="47">
        <v>2453656</v>
      </c>
      <c r="D963" s="47">
        <v>2453656.0064610001</v>
      </c>
      <c r="E963" s="58">
        <f t="shared" ref="E963:E1026" si="15">D963/365.242-$E$1</f>
        <v>2005.7861693096638</v>
      </c>
      <c r="F963" s="59">
        <v>1360.9431999999999</v>
      </c>
      <c r="G963" s="60">
        <v>1366.7713000000001</v>
      </c>
      <c r="H963" s="70">
        <v>241.00360000000001</v>
      </c>
    </row>
    <row r="964" spans="2:8" x14ac:dyDescent="0.3">
      <c r="B964" s="47">
        <v>20051013.5</v>
      </c>
      <c r="C964" s="47">
        <v>2453657</v>
      </c>
      <c r="D964" s="47">
        <v>2453657.0076210001</v>
      </c>
      <c r="E964" s="58">
        <f t="shared" si="15"/>
        <v>2005.7889103963953</v>
      </c>
      <c r="F964" s="59">
        <v>1360.9803999999999</v>
      </c>
      <c r="G964" s="60">
        <v>1367.6078</v>
      </c>
      <c r="H964" s="70">
        <v>241.00360000000001</v>
      </c>
    </row>
    <row r="965" spans="2:8" x14ac:dyDescent="0.3">
      <c r="B965" s="47">
        <v>20051014.5</v>
      </c>
      <c r="C965" s="47">
        <v>2453658</v>
      </c>
      <c r="D965" s="47">
        <v>2453658.0526919998</v>
      </c>
      <c r="E965" s="58">
        <f t="shared" si="15"/>
        <v>2005.7917717075252</v>
      </c>
      <c r="F965" s="59">
        <v>1361.0054</v>
      </c>
      <c r="G965" s="60">
        <v>1368.4634000000001</v>
      </c>
      <c r="H965" s="70">
        <v>241.00360000000001</v>
      </c>
    </row>
    <row r="966" spans="2:8" x14ac:dyDescent="0.3">
      <c r="B966" s="47">
        <v>20051015.5</v>
      </c>
      <c r="C966" s="47">
        <v>2453659</v>
      </c>
      <c r="D966" s="47">
        <v>2453658.9850900001</v>
      </c>
      <c r="E966" s="58">
        <f t="shared" si="15"/>
        <v>2005.7943245300376</v>
      </c>
      <c r="F966" s="59">
        <v>1360.9917</v>
      </c>
      <c r="G966" s="60">
        <v>1369.1864</v>
      </c>
      <c r="H966" s="70">
        <v>241.00360000000001</v>
      </c>
    </row>
    <row r="967" spans="2:8" x14ac:dyDescent="0.3">
      <c r="B967" s="47">
        <v>20051016.5</v>
      </c>
      <c r="C967" s="47">
        <v>2453660</v>
      </c>
      <c r="D967" s="47">
        <v>2453659.991229</v>
      </c>
      <c r="E967" s="58">
        <f t="shared" si="15"/>
        <v>2005.7970792488268</v>
      </c>
      <c r="F967" s="59">
        <v>1360.9051999999999</v>
      </c>
      <c r="G967" s="60">
        <v>1369.8889999999999</v>
      </c>
      <c r="H967" s="70">
        <v>241.00360000000001</v>
      </c>
    </row>
    <row r="968" spans="2:8" x14ac:dyDescent="0.3">
      <c r="B968" s="47">
        <v>20051017.5</v>
      </c>
      <c r="C968" s="47">
        <v>2453661</v>
      </c>
      <c r="D968" s="47">
        <v>2453660.9901740002</v>
      </c>
      <c r="E968" s="58">
        <f t="shared" si="15"/>
        <v>2005.7998142710867</v>
      </c>
      <c r="F968" s="59">
        <v>1360.8177000000001</v>
      </c>
      <c r="G968" s="60">
        <v>1370.579</v>
      </c>
      <c r="H968" s="70">
        <v>241.00360000000001</v>
      </c>
    </row>
    <row r="969" spans="2:8" x14ac:dyDescent="0.3">
      <c r="B969" s="47">
        <v>20051018.5</v>
      </c>
      <c r="C969" s="47">
        <v>2453662</v>
      </c>
      <c r="D969" s="47">
        <v>2453662.0558270002</v>
      </c>
      <c r="E969" s="58">
        <f t="shared" si="15"/>
        <v>2005.8027319338962</v>
      </c>
      <c r="F969" s="59">
        <v>1360.8405</v>
      </c>
      <c r="G969" s="60">
        <v>1371.4254000000001</v>
      </c>
      <c r="H969" s="70">
        <v>241.00360000000001</v>
      </c>
    </row>
    <row r="970" spans="2:8" x14ac:dyDescent="0.3">
      <c r="B970" s="47">
        <v>20051019.5</v>
      </c>
      <c r="C970" s="47">
        <v>2453663</v>
      </c>
      <c r="D970" s="47">
        <v>2453663.008529</v>
      </c>
      <c r="E970" s="58">
        <f t="shared" si="15"/>
        <v>2005.8053403469485</v>
      </c>
      <c r="F970" s="59">
        <v>1360.8400999999999</v>
      </c>
      <c r="G970" s="60">
        <v>1372.1549</v>
      </c>
      <c r="H970" s="70">
        <v>241.00360000000001</v>
      </c>
    </row>
    <row r="971" spans="2:8" x14ac:dyDescent="0.3">
      <c r="B971" s="47">
        <v>20051020.5</v>
      </c>
      <c r="C971" s="47">
        <v>2453664</v>
      </c>
      <c r="D971" s="47">
        <v>2453664.0059600002</v>
      </c>
      <c r="E971" s="58">
        <f t="shared" si="15"/>
        <v>2005.8080712240107</v>
      </c>
      <c r="F971" s="59">
        <v>1360.8471</v>
      </c>
      <c r="G971" s="60">
        <v>1372.9203</v>
      </c>
      <c r="H971" s="70">
        <v>241.00360000000001</v>
      </c>
    </row>
    <row r="972" spans="2:8" x14ac:dyDescent="0.3">
      <c r="B972" s="47">
        <v>20051021.5</v>
      </c>
      <c r="C972" s="47">
        <v>2453665</v>
      </c>
      <c r="D972" s="47">
        <v>2453664.995501</v>
      </c>
      <c r="E972" s="58">
        <f t="shared" si="15"/>
        <v>2005.8107804989568</v>
      </c>
      <c r="F972" s="59">
        <v>1360.8463999999999</v>
      </c>
      <c r="G972" s="60">
        <v>1373.6665</v>
      </c>
      <c r="H972" s="70">
        <v>241.00360000000001</v>
      </c>
    </row>
    <row r="973" spans="2:8" x14ac:dyDescent="0.3">
      <c r="B973" s="47">
        <v>20051022.5</v>
      </c>
      <c r="C973" s="47">
        <v>2453666</v>
      </c>
      <c r="D973" s="47">
        <v>2453665.9920700002</v>
      </c>
      <c r="E973" s="58">
        <f t="shared" si="15"/>
        <v>2005.8135090159403</v>
      </c>
      <c r="F973" s="59">
        <v>1360.8356000000001</v>
      </c>
      <c r="G973" s="60">
        <v>1374.4023</v>
      </c>
      <c r="H973" s="70">
        <v>241.00360000000001</v>
      </c>
    </row>
    <row r="974" spans="2:8" x14ac:dyDescent="0.3">
      <c r="B974" s="47">
        <v>20051023.5</v>
      </c>
      <c r="C974" s="47">
        <v>2453667</v>
      </c>
      <c r="D974" s="47">
        <v>2453667.0012610001</v>
      </c>
      <c r="E974" s="58">
        <f t="shared" si="15"/>
        <v>2005.8162720908331</v>
      </c>
      <c r="F974" s="59">
        <v>1360.8185000000001</v>
      </c>
      <c r="G974" s="60">
        <v>1375.1361999999999</v>
      </c>
      <c r="H974" s="70">
        <v>241.00360000000001</v>
      </c>
    </row>
    <row r="975" spans="2:8" x14ac:dyDescent="0.3">
      <c r="B975" s="47">
        <v>20051024.5</v>
      </c>
      <c r="C975" s="47">
        <v>2453668</v>
      </c>
      <c r="D975" s="47">
        <v>2453668.009718</v>
      </c>
      <c r="E975" s="58">
        <f t="shared" si="15"/>
        <v>2005.8190331560991</v>
      </c>
      <c r="F975" s="59">
        <v>1360.7671</v>
      </c>
      <c r="G975" s="60">
        <v>1375.8302000000001</v>
      </c>
      <c r="H975" s="70">
        <v>241.00360000000001</v>
      </c>
    </row>
    <row r="976" spans="2:8" x14ac:dyDescent="0.3">
      <c r="B976" s="47">
        <v>20051025.5</v>
      </c>
      <c r="C976" s="47">
        <v>2453669</v>
      </c>
      <c r="D976" s="47">
        <v>2453669.0553270001</v>
      </c>
      <c r="E976" s="58">
        <f t="shared" si="15"/>
        <v>2005.8218959402266</v>
      </c>
      <c r="F976" s="59">
        <v>1360.7578000000001</v>
      </c>
      <c r="G976" s="60">
        <v>1376.5898999999999</v>
      </c>
      <c r="H976" s="70">
        <v>241.00360000000001</v>
      </c>
    </row>
    <row r="977" spans="2:8" x14ac:dyDescent="0.3">
      <c r="B977" s="47">
        <v>20051026.5</v>
      </c>
      <c r="C977" s="47">
        <v>2453670</v>
      </c>
      <c r="D977" s="47">
        <v>2453670.022783</v>
      </c>
      <c r="E977" s="58">
        <f t="shared" si="15"/>
        <v>2005.8245447484132</v>
      </c>
      <c r="F977" s="59">
        <v>1360.7125000000001</v>
      </c>
      <c r="G977" s="60">
        <v>1377.2520999999999</v>
      </c>
      <c r="H977" s="70">
        <v>241.00360000000001</v>
      </c>
    </row>
    <row r="978" spans="2:8" x14ac:dyDescent="0.3">
      <c r="B978" s="47">
        <v>20051027.5</v>
      </c>
      <c r="C978" s="47">
        <v>2453671</v>
      </c>
      <c r="D978" s="47">
        <v>2453670.985206</v>
      </c>
      <c r="E978" s="58">
        <f t="shared" si="15"/>
        <v>2005.8271797766965</v>
      </c>
      <c r="F978" s="59">
        <v>1360.6747</v>
      </c>
      <c r="G978" s="60">
        <v>1377.915</v>
      </c>
      <c r="H978" s="70">
        <v>241.00360000000001</v>
      </c>
    </row>
    <row r="979" spans="2:8" x14ac:dyDescent="0.3">
      <c r="B979" s="47">
        <v>20051028.5</v>
      </c>
      <c r="C979" s="47">
        <v>2453672</v>
      </c>
      <c r="D979" s="47">
        <v>2453671.9730380001</v>
      </c>
      <c r="E979" s="58">
        <f t="shared" si="15"/>
        <v>2005.8298843725534</v>
      </c>
      <c r="F979" s="59">
        <v>1360.693</v>
      </c>
      <c r="G979" s="60">
        <v>1378.6505</v>
      </c>
      <c r="H979" s="70">
        <v>241.00360000000001</v>
      </c>
    </row>
    <row r="980" spans="2:8" x14ac:dyDescent="0.3">
      <c r="B980" s="47">
        <v>20051029.5</v>
      </c>
      <c r="C980" s="47">
        <v>2453673</v>
      </c>
      <c r="D980" s="47">
        <v>2453673.0023170002</v>
      </c>
      <c r="E980" s="58">
        <f t="shared" si="15"/>
        <v>2005.832702446598</v>
      </c>
      <c r="F980" s="59">
        <v>1360.6771000000001</v>
      </c>
      <c r="G980" s="60">
        <v>1379.3786</v>
      </c>
      <c r="H980" s="70">
        <v>241.00360000000001</v>
      </c>
    </row>
    <row r="981" spans="2:8" x14ac:dyDescent="0.3">
      <c r="B981" s="47">
        <v>20051030.5</v>
      </c>
      <c r="C981" s="47">
        <v>2453674</v>
      </c>
      <c r="D981" s="47">
        <v>2453674.012807</v>
      </c>
      <c r="E981" s="58">
        <f t="shared" si="15"/>
        <v>2005.8354690780361</v>
      </c>
      <c r="F981" s="59">
        <v>1360.6722</v>
      </c>
      <c r="G981" s="60">
        <v>1380.1020000000001</v>
      </c>
      <c r="H981" s="70">
        <v>241.00360000000001</v>
      </c>
    </row>
    <row r="982" spans="2:8" x14ac:dyDescent="0.3">
      <c r="B982" s="47">
        <v>20051031.5</v>
      </c>
      <c r="C982" s="47">
        <v>2453675</v>
      </c>
      <c r="D982" s="47">
        <v>2453675.0107769999</v>
      </c>
      <c r="E982" s="58">
        <f t="shared" si="15"/>
        <v>2005.8382014308318</v>
      </c>
      <c r="F982" s="59">
        <v>1360.6848</v>
      </c>
      <c r="G982" s="60">
        <v>1380.8321000000001</v>
      </c>
      <c r="H982" s="70">
        <v>241.00360000000001</v>
      </c>
    </row>
    <row r="983" spans="2:8" x14ac:dyDescent="0.3">
      <c r="B983" s="47">
        <v>20051101.5</v>
      </c>
      <c r="C983" s="47">
        <v>2453676</v>
      </c>
      <c r="D983" s="47">
        <v>2453676.0341480002</v>
      </c>
      <c r="E983" s="58">
        <f t="shared" si="15"/>
        <v>2005.8410033293003</v>
      </c>
      <c r="F983" s="59">
        <v>1360.7619999999999</v>
      </c>
      <c r="G983" s="60">
        <v>1381.6441</v>
      </c>
      <c r="H983" s="70">
        <v>238.4605</v>
      </c>
    </row>
    <row r="984" spans="2:8" x14ac:dyDescent="0.3">
      <c r="B984" s="47">
        <v>20051102.5</v>
      </c>
      <c r="C984" s="47">
        <v>2453677</v>
      </c>
      <c r="D984" s="47">
        <v>2453676.990739</v>
      </c>
      <c r="E984" s="58">
        <f t="shared" si="15"/>
        <v>2005.8436223900871</v>
      </c>
      <c r="F984" s="59">
        <v>1360.8295000000001</v>
      </c>
      <c r="G984" s="60">
        <v>1382.3967</v>
      </c>
      <c r="H984" s="70">
        <v>238.4605</v>
      </c>
    </row>
    <row r="985" spans="2:8" x14ac:dyDescent="0.3">
      <c r="B985" s="47">
        <v>20051103.5</v>
      </c>
      <c r="C985" s="47">
        <v>2453678</v>
      </c>
      <c r="D985" s="47">
        <v>2453678.0005140002</v>
      </c>
      <c r="E985" s="58">
        <f t="shared" si="15"/>
        <v>2005.8463870639198</v>
      </c>
      <c r="F985" s="59">
        <v>1360.8596</v>
      </c>
      <c r="G985" s="60">
        <v>1383.1473000000001</v>
      </c>
      <c r="H985" s="70">
        <v>238.4605</v>
      </c>
    </row>
    <row r="986" spans="2:8" x14ac:dyDescent="0.3">
      <c r="B986" s="47">
        <v>20051104.5</v>
      </c>
      <c r="C986" s="47">
        <v>2453679</v>
      </c>
      <c r="D986" s="47">
        <v>2453679.0046780002</v>
      </c>
      <c r="E986" s="58">
        <f t="shared" si="15"/>
        <v>2005.8491363753355</v>
      </c>
      <c r="F986" s="59">
        <v>1360.8652</v>
      </c>
      <c r="G986" s="60">
        <v>1383.8666000000001</v>
      </c>
      <c r="H986" s="70">
        <v>238.4605</v>
      </c>
    </row>
    <row r="987" spans="2:8" x14ac:dyDescent="0.3">
      <c r="B987" s="47">
        <v>20051105.5</v>
      </c>
      <c r="C987" s="47">
        <v>2453680</v>
      </c>
      <c r="D987" s="47">
        <v>2453680.0145399999</v>
      </c>
      <c r="E987" s="58">
        <f t="shared" si="15"/>
        <v>2005.8519012873658</v>
      </c>
      <c r="F987" s="59">
        <v>1360.8453</v>
      </c>
      <c r="G987" s="60">
        <v>1384.5613000000001</v>
      </c>
      <c r="H987" s="70">
        <v>238.4605</v>
      </c>
    </row>
    <row r="988" spans="2:8" x14ac:dyDescent="0.3">
      <c r="B988" s="47">
        <v>20051106.5</v>
      </c>
      <c r="C988" s="47">
        <v>2453681</v>
      </c>
      <c r="D988" s="47">
        <v>2453680.9885820001</v>
      </c>
      <c r="E988" s="58">
        <f t="shared" si="15"/>
        <v>2005.8545681274336</v>
      </c>
      <c r="F988" s="59">
        <v>1360.857</v>
      </c>
      <c r="G988" s="60">
        <v>1385.2592</v>
      </c>
      <c r="H988" s="70">
        <v>238.4605</v>
      </c>
    </row>
    <row r="989" spans="2:8" x14ac:dyDescent="0.3">
      <c r="B989" s="47">
        <v>20051107.5</v>
      </c>
      <c r="C989" s="47">
        <v>2453682</v>
      </c>
      <c r="D989" s="47">
        <v>2453681.9814809998</v>
      </c>
      <c r="E989" s="58">
        <f t="shared" si="15"/>
        <v>2005.8572865962842</v>
      </c>
      <c r="F989" s="59">
        <v>1360.8922</v>
      </c>
      <c r="G989" s="60">
        <v>1385.99</v>
      </c>
      <c r="H989" s="70">
        <v>238.4605</v>
      </c>
    </row>
    <row r="990" spans="2:8" x14ac:dyDescent="0.3">
      <c r="B990" s="47">
        <v>20051108.5</v>
      </c>
      <c r="C990" s="47">
        <v>2453683</v>
      </c>
      <c r="D990" s="47">
        <v>2453683.0557849999</v>
      </c>
      <c r="E990" s="58">
        <f t="shared" si="15"/>
        <v>2005.8602279447596</v>
      </c>
      <c r="F990" s="59">
        <v>1360.8928000000001</v>
      </c>
      <c r="G990" s="60">
        <v>1386.7364</v>
      </c>
      <c r="H990" s="70">
        <v>238.4605</v>
      </c>
    </row>
    <row r="991" spans="2:8" x14ac:dyDescent="0.3">
      <c r="B991" s="47">
        <v>20051109.5</v>
      </c>
      <c r="C991" s="47">
        <v>2453684</v>
      </c>
      <c r="D991" s="47">
        <v>2453684.0339210001</v>
      </c>
      <c r="E991" s="58">
        <f t="shared" si="15"/>
        <v>2005.8629059938348</v>
      </c>
      <c r="F991" s="59">
        <v>1360.9157</v>
      </c>
      <c r="G991" s="60">
        <v>1387.432</v>
      </c>
      <c r="H991" s="70">
        <v>238.4605</v>
      </c>
    </row>
    <row r="992" spans="2:8" x14ac:dyDescent="0.3">
      <c r="B992" s="47">
        <v>20051110.5</v>
      </c>
      <c r="C992" s="47">
        <v>2453685</v>
      </c>
      <c r="D992" s="47">
        <v>2453685.0074780001</v>
      </c>
      <c r="E992" s="58">
        <f t="shared" si="15"/>
        <v>2005.8655715060158</v>
      </c>
      <c r="F992" s="59">
        <v>1360.9178999999999</v>
      </c>
      <c r="G992" s="60">
        <v>1388.096</v>
      </c>
      <c r="H992" s="70">
        <v>238.4605</v>
      </c>
    </row>
    <row r="993" spans="2:8" x14ac:dyDescent="0.3">
      <c r="B993" s="47">
        <v>20051111.5</v>
      </c>
      <c r="C993" s="47">
        <v>2453686</v>
      </c>
      <c r="D993" s="47">
        <v>2453685.9994879998</v>
      </c>
      <c r="E993" s="58">
        <f t="shared" si="15"/>
        <v>2005.8682875408631</v>
      </c>
      <c r="F993" s="59">
        <v>1360.8769</v>
      </c>
      <c r="G993" s="60">
        <v>1388.7194999999999</v>
      </c>
      <c r="H993" s="70">
        <v>238.4605</v>
      </c>
    </row>
    <row r="994" spans="2:8" x14ac:dyDescent="0.3">
      <c r="B994" s="47">
        <v>20051112.5</v>
      </c>
      <c r="C994" s="47">
        <v>2453687</v>
      </c>
      <c r="D994" s="47">
        <v>2453686.844544</v>
      </c>
      <c r="E994" s="58">
        <f t="shared" si="15"/>
        <v>2005.8706012287748</v>
      </c>
      <c r="F994" s="59">
        <v>1360.8096</v>
      </c>
      <c r="G994" s="60">
        <v>1389.2098000000001</v>
      </c>
      <c r="H994" s="70">
        <v>238.4605</v>
      </c>
    </row>
    <row r="995" spans="2:8" x14ac:dyDescent="0.3">
      <c r="B995" s="47">
        <v>20051113.5</v>
      </c>
      <c r="C995" s="47">
        <v>2453688</v>
      </c>
      <c r="D995" s="47">
        <v>2453687.9807219999</v>
      </c>
      <c r="E995" s="58">
        <f t="shared" si="15"/>
        <v>2005.8737119827401</v>
      </c>
      <c r="F995" s="59">
        <v>1360.7075</v>
      </c>
      <c r="G995" s="60">
        <v>1389.8444999999999</v>
      </c>
      <c r="H995" s="70">
        <v>238.4605</v>
      </c>
    </row>
    <row r="996" spans="2:8" x14ac:dyDescent="0.3">
      <c r="B996" s="47">
        <v>20051114.5</v>
      </c>
      <c r="C996" s="47">
        <v>2453689</v>
      </c>
      <c r="D996" s="47">
        <v>2453688.9890490002</v>
      </c>
      <c r="E996" s="58">
        <f t="shared" si="15"/>
        <v>2005.876472692079</v>
      </c>
      <c r="F996" s="59">
        <v>1360.5307</v>
      </c>
      <c r="G996" s="60">
        <v>1390.3068000000001</v>
      </c>
      <c r="H996" s="70">
        <v>238.4605</v>
      </c>
    </row>
    <row r="997" spans="2:8" x14ac:dyDescent="0.3">
      <c r="B997" s="47">
        <v>20051115.5</v>
      </c>
      <c r="C997" s="47">
        <v>2453690</v>
      </c>
      <c r="D997" s="47">
        <v>2453690.0719320001</v>
      </c>
      <c r="E997" s="58">
        <f t="shared" si="15"/>
        <v>2005.8794375290909</v>
      </c>
      <c r="F997" s="59">
        <v>1360.3483000000001</v>
      </c>
      <c r="G997" s="60">
        <v>1390.797</v>
      </c>
      <c r="H997" s="70">
        <v>238.4605</v>
      </c>
    </row>
    <row r="998" spans="2:8" x14ac:dyDescent="0.3">
      <c r="B998" s="47">
        <v>20051116.5</v>
      </c>
      <c r="C998" s="47">
        <v>2453691</v>
      </c>
      <c r="D998" s="47">
        <v>2453691.0110900002</v>
      </c>
      <c r="E998" s="58">
        <f t="shared" si="15"/>
        <v>2005.8820088598795</v>
      </c>
      <c r="F998" s="59">
        <v>1360.1989000000001</v>
      </c>
      <c r="G998" s="60">
        <v>1391.2184999999999</v>
      </c>
      <c r="H998" s="70">
        <v>238.4605</v>
      </c>
    </row>
    <row r="999" spans="2:8" x14ac:dyDescent="0.3">
      <c r="B999" s="47">
        <v>20051117.5</v>
      </c>
      <c r="C999" s="47">
        <v>2453692</v>
      </c>
      <c r="D999" s="47">
        <v>2453691.9566040002</v>
      </c>
      <c r="E999" s="58">
        <f t="shared" si="15"/>
        <v>2005.8845975928298</v>
      </c>
      <c r="F999" s="59">
        <v>1360.0978</v>
      </c>
      <c r="G999" s="60">
        <v>1391.6819</v>
      </c>
      <c r="H999" s="70">
        <v>238.4605</v>
      </c>
    </row>
    <row r="1000" spans="2:8" x14ac:dyDescent="0.3">
      <c r="B1000" s="47">
        <v>20051118.5</v>
      </c>
      <c r="C1000" s="47">
        <v>2453693</v>
      </c>
      <c r="D1000" s="47">
        <v>2453693.0712279999</v>
      </c>
      <c r="E1000" s="58">
        <f t="shared" si="15"/>
        <v>2005.8876493338657</v>
      </c>
      <c r="F1000" s="59">
        <v>1360.0324000000001</v>
      </c>
      <c r="G1000" s="60">
        <v>1392.2684999999999</v>
      </c>
      <c r="H1000" s="70">
        <v>238.4605</v>
      </c>
    </row>
    <row r="1001" spans="2:8" x14ac:dyDescent="0.3">
      <c r="B1001" s="47">
        <v>20051119.5</v>
      </c>
      <c r="C1001" s="47">
        <v>2453694</v>
      </c>
      <c r="D1001" s="47">
        <v>2453693.9860970001</v>
      </c>
      <c r="E1001" s="58">
        <f t="shared" si="15"/>
        <v>2005.8901541635414</v>
      </c>
      <c r="F1001" s="59">
        <v>1360.0610999999999</v>
      </c>
      <c r="G1001" s="60">
        <v>1392.8221000000001</v>
      </c>
      <c r="H1001" s="70">
        <v>238.4605</v>
      </c>
    </row>
    <row r="1002" spans="2:8" x14ac:dyDescent="0.3">
      <c r="B1002" s="47">
        <v>20051120.5</v>
      </c>
      <c r="C1002" s="47">
        <v>2453695</v>
      </c>
      <c r="D1002" s="47">
        <v>2453694.9971520002</v>
      </c>
      <c r="E1002" s="58">
        <f t="shared" si="15"/>
        <v>2005.8929223419</v>
      </c>
      <c r="F1002" s="59">
        <v>1360.1980000000001</v>
      </c>
      <c r="G1002" s="60">
        <v>1393.5300999999999</v>
      </c>
      <c r="H1002" s="70">
        <v>238.4605</v>
      </c>
    </row>
    <row r="1003" spans="2:8" x14ac:dyDescent="0.3">
      <c r="B1003" s="47">
        <v>20051121.5</v>
      </c>
      <c r="C1003" s="47">
        <v>2453696</v>
      </c>
      <c r="D1003" s="47">
        <v>2453696.0050380002</v>
      </c>
      <c r="E1003" s="58">
        <f t="shared" si="15"/>
        <v>2005.8956818438191</v>
      </c>
      <c r="F1003" s="59">
        <v>1360.3398</v>
      </c>
      <c r="G1003" s="60">
        <v>1394.2293</v>
      </c>
      <c r="H1003" s="70">
        <v>238.4605</v>
      </c>
    </row>
    <row r="1004" spans="2:8" x14ac:dyDescent="0.3">
      <c r="B1004" s="47">
        <v>20051122.5</v>
      </c>
      <c r="C1004" s="47">
        <v>2453697</v>
      </c>
      <c r="D1004" s="47">
        <v>2453697.0702769998</v>
      </c>
      <c r="E1004" s="58">
        <f t="shared" si="15"/>
        <v>2005.8985983731327</v>
      </c>
      <c r="F1004" s="59">
        <v>1360.5210999999999</v>
      </c>
      <c r="G1004" s="60">
        <v>1394.9878000000001</v>
      </c>
      <c r="H1004" s="70">
        <v>238.4605</v>
      </c>
    </row>
    <row r="1005" spans="2:8" x14ac:dyDescent="0.3">
      <c r="B1005" s="47">
        <v>20051123.5</v>
      </c>
      <c r="C1005" s="47">
        <v>2453698</v>
      </c>
      <c r="D1005" s="47">
        <v>2453698.0095939999</v>
      </c>
      <c r="E1005" s="58">
        <f t="shared" si="15"/>
        <v>2005.9011701392501</v>
      </c>
      <c r="F1005" s="59">
        <v>1360.6449</v>
      </c>
      <c r="G1005" s="60">
        <v>1395.6090999999999</v>
      </c>
      <c r="H1005" s="70">
        <v>238.4605</v>
      </c>
    </row>
    <row r="1006" spans="2:8" x14ac:dyDescent="0.3">
      <c r="B1006" s="47">
        <v>20051124.5</v>
      </c>
      <c r="C1006" s="47">
        <v>2453699</v>
      </c>
      <c r="D1006" s="47">
        <v>2453698.8626120002</v>
      </c>
      <c r="E1006" s="58">
        <f t="shared" si="15"/>
        <v>2005.9035056264074</v>
      </c>
      <c r="F1006" s="59">
        <v>1360.7008000000001</v>
      </c>
      <c r="G1006" s="60">
        <v>1396.1075000000001</v>
      </c>
      <c r="H1006" s="70">
        <v>238.4605</v>
      </c>
    </row>
    <row r="1007" spans="2:8" x14ac:dyDescent="0.3">
      <c r="B1007" s="47">
        <v>20051125.5</v>
      </c>
      <c r="C1007" s="47">
        <v>2453700</v>
      </c>
      <c r="D1007" s="47">
        <v>2453700.2028589998</v>
      </c>
      <c r="E1007" s="58">
        <f t="shared" si="15"/>
        <v>2005.9071751030824</v>
      </c>
      <c r="F1007" s="59">
        <v>1360.6723</v>
      </c>
      <c r="G1007" s="60">
        <v>1396.7561000000001</v>
      </c>
      <c r="H1007" s="70">
        <v>238.4605</v>
      </c>
    </row>
    <row r="1008" spans="2:8" x14ac:dyDescent="0.3">
      <c r="B1008" s="47">
        <v>20051126.5</v>
      </c>
      <c r="C1008" s="47">
        <v>2453701</v>
      </c>
      <c r="D1008" s="47">
        <v>2453701.0113510001</v>
      </c>
      <c r="E1008" s="58">
        <f t="shared" si="15"/>
        <v>2005.9093886820247</v>
      </c>
      <c r="F1008" s="59">
        <v>1360.6392000000001</v>
      </c>
      <c r="G1008" s="60">
        <v>1397.1222</v>
      </c>
      <c r="H1008" s="70">
        <v>238.4605</v>
      </c>
    </row>
    <row r="1009" spans="2:8" x14ac:dyDescent="0.3">
      <c r="B1009" s="47">
        <v>20051127.5</v>
      </c>
      <c r="C1009" s="47">
        <v>2453702</v>
      </c>
      <c r="D1009" s="47">
        <v>2453702.0304689999</v>
      </c>
      <c r="E1009" s="58">
        <f t="shared" si="15"/>
        <v>2005.912178936157</v>
      </c>
      <c r="F1009" s="59">
        <v>1360.6858</v>
      </c>
      <c r="G1009" s="60">
        <v>1397.6660999999999</v>
      </c>
      <c r="H1009" s="70">
        <v>238.4605</v>
      </c>
    </row>
    <row r="1010" spans="2:8" x14ac:dyDescent="0.3">
      <c r="B1010" s="47">
        <v>20051128.5</v>
      </c>
      <c r="C1010" s="47">
        <v>2453703</v>
      </c>
      <c r="D1010" s="47">
        <v>2453702.9959229999</v>
      </c>
      <c r="E1010" s="58">
        <f t="shared" si="15"/>
        <v>2005.9148222630474</v>
      </c>
      <c r="F1010" s="59">
        <v>1360.8107</v>
      </c>
      <c r="G1010" s="60">
        <v>1398.2559000000001</v>
      </c>
      <c r="H1010" s="70">
        <v>238.4605</v>
      </c>
    </row>
    <row r="1011" spans="2:8" x14ac:dyDescent="0.3">
      <c r="B1011" s="47">
        <v>20051129.5</v>
      </c>
      <c r="C1011" s="47">
        <v>2453704</v>
      </c>
      <c r="D1011" s="47">
        <v>2453704.0487009999</v>
      </c>
      <c r="E1011" s="58">
        <f t="shared" si="15"/>
        <v>2005.9177046752566</v>
      </c>
      <c r="F1011" s="59">
        <v>1360.9576999999999</v>
      </c>
      <c r="G1011" s="60">
        <v>1398.9015999999999</v>
      </c>
      <c r="H1011" s="70">
        <v>238.4605</v>
      </c>
    </row>
    <row r="1012" spans="2:8" x14ac:dyDescent="0.3">
      <c r="B1012" s="47">
        <v>20051130.5</v>
      </c>
      <c r="C1012" s="47">
        <v>2453705</v>
      </c>
      <c r="D1012" s="47">
        <v>2453705.0121820001</v>
      </c>
      <c r="E1012" s="58">
        <f t="shared" si="15"/>
        <v>2005.9203426002487</v>
      </c>
      <c r="F1012" s="59">
        <v>1360.9121</v>
      </c>
      <c r="G1012" s="60">
        <v>1399.2994000000001</v>
      </c>
      <c r="H1012" s="70">
        <v>238.4605</v>
      </c>
    </row>
    <row r="1013" spans="2:8" x14ac:dyDescent="0.3">
      <c r="B1013" s="47">
        <v>20051201.5</v>
      </c>
      <c r="C1013" s="47">
        <v>2453706</v>
      </c>
      <c r="D1013" s="47">
        <v>2453706.0182130001</v>
      </c>
      <c r="E1013" s="58">
        <f t="shared" si="15"/>
        <v>2005.9230970233439</v>
      </c>
      <c r="F1013" s="59">
        <v>1360.6329000000001</v>
      </c>
      <c r="G1013" s="60">
        <v>1399.4691</v>
      </c>
      <c r="H1013" s="70">
        <v>237.3313</v>
      </c>
    </row>
    <row r="1014" spans="2:8" x14ac:dyDescent="0.3">
      <c r="B1014" s="47">
        <v>20051202.5</v>
      </c>
      <c r="C1014" s="47">
        <v>2453707</v>
      </c>
      <c r="D1014" s="47">
        <v>2453707.0198539998</v>
      </c>
      <c r="E1014" s="58">
        <f t="shared" si="15"/>
        <v>2005.92583942701</v>
      </c>
      <c r="F1014" s="59">
        <v>1360.3417999999999</v>
      </c>
      <c r="G1014" s="60">
        <v>1399.6166000000001</v>
      </c>
      <c r="H1014" s="70">
        <v>237.3313</v>
      </c>
    </row>
    <row r="1015" spans="2:8" x14ac:dyDescent="0.3">
      <c r="B1015" s="47">
        <v>20051203.5</v>
      </c>
      <c r="C1015" s="47">
        <v>2453708</v>
      </c>
      <c r="D1015" s="47">
        <v>2453708.005626</v>
      </c>
      <c r="E1015" s="58">
        <f t="shared" si="15"/>
        <v>2005.928538382771</v>
      </c>
      <c r="F1015" s="59">
        <v>1360.4103</v>
      </c>
      <c r="G1015" s="60">
        <v>1400.1192000000001</v>
      </c>
      <c r="H1015" s="70">
        <v>237.3313</v>
      </c>
    </row>
    <row r="1016" spans="2:8" x14ac:dyDescent="0.3">
      <c r="B1016" s="47">
        <v>20051204.5</v>
      </c>
      <c r="C1016" s="47">
        <v>2453709</v>
      </c>
      <c r="D1016" s="47">
        <v>2453709.0161159998</v>
      </c>
      <c r="E1016" s="58">
        <f t="shared" si="15"/>
        <v>2005.9313050142091</v>
      </c>
      <c r="F1016" s="59">
        <v>1360.5509</v>
      </c>
      <c r="G1016" s="60">
        <v>1400.6986999999999</v>
      </c>
      <c r="H1016" s="70">
        <v>237.3313</v>
      </c>
    </row>
    <row r="1017" spans="2:8" x14ac:dyDescent="0.3">
      <c r="B1017" s="47">
        <v>20051205.5</v>
      </c>
      <c r="C1017" s="47">
        <v>2453710</v>
      </c>
      <c r="D1017" s="47">
        <v>2453710.015228</v>
      </c>
      <c r="E1017" s="58">
        <f t="shared" si="15"/>
        <v>2005.9340404937002</v>
      </c>
      <c r="F1017" s="59">
        <v>1360.671</v>
      </c>
      <c r="G1017" s="60">
        <v>1401.2433000000001</v>
      </c>
      <c r="H1017" s="70">
        <v>237.3313</v>
      </c>
    </row>
    <row r="1018" spans="2:8" x14ac:dyDescent="0.3">
      <c r="B1018" s="47">
        <v>20051206.5</v>
      </c>
      <c r="C1018" s="47">
        <v>2453711</v>
      </c>
      <c r="D1018" s="47">
        <v>2453711.0569699998</v>
      </c>
      <c r="E1018" s="58">
        <f t="shared" si="15"/>
        <v>2005.9368926903253</v>
      </c>
      <c r="F1018" s="59">
        <v>1360.8272999999999</v>
      </c>
      <c r="G1018" s="60">
        <v>1401.8331000000001</v>
      </c>
      <c r="H1018" s="70">
        <v>237.3313</v>
      </c>
    </row>
    <row r="1019" spans="2:8" x14ac:dyDescent="0.3">
      <c r="B1019" s="47">
        <v>20051207.5</v>
      </c>
      <c r="C1019" s="47">
        <v>2453712</v>
      </c>
      <c r="D1019" s="47">
        <v>2453712.2782840002</v>
      </c>
      <c r="E1019" s="58">
        <f t="shared" si="15"/>
        <v>2005.9402365390624</v>
      </c>
      <c r="F1019" s="59">
        <v>1360.91</v>
      </c>
      <c r="G1019" s="60">
        <v>1402.4059999999999</v>
      </c>
      <c r="H1019" s="70">
        <v>237.3313</v>
      </c>
    </row>
    <row r="1020" spans="2:8" x14ac:dyDescent="0.3">
      <c r="B1020" s="47">
        <v>20051208.5</v>
      </c>
      <c r="C1020" s="47">
        <v>2453713</v>
      </c>
      <c r="D1020" s="47">
        <v>2453713.0412059999</v>
      </c>
      <c r="E1020" s="58">
        <f t="shared" si="15"/>
        <v>2005.9423253514105</v>
      </c>
      <c r="F1020" s="59">
        <v>1360.9146000000001</v>
      </c>
      <c r="G1020" s="60">
        <v>1402.7058</v>
      </c>
      <c r="H1020" s="70">
        <v>237.3313</v>
      </c>
    </row>
    <row r="1021" spans="2:8" x14ac:dyDescent="0.3">
      <c r="B1021" s="47">
        <v>20051209.5</v>
      </c>
      <c r="C1021" s="47">
        <v>2453714</v>
      </c>
      <c r="D1021" s="47">
        <v>2453713.9993759999</v>
      </c>
      <c r="E1021" s="58">
        <f t="shared" si="15"/>
        <v>2005.9449487353586</v>
      </c>
      <c r="F1021" s="59">
        <v>1360.8896</v>
      </c>
      <c r="G1021" s="60">
        <v>1403.0404000000001</v>
      </c>
      <c r="H1021" s="70">
        <v>237.3313</v>
      </c>
    </row>
    <row r="1022" spans="2:8" x14ac:dyDescent="0.3">
      <c r="B1022" s="47">
        <v>20051210.5</v>
      </c>
      <c r="C1022" s="47">
        <v>2453715</v>
      </c>
      <c r="D1022" s="47">
        <v>2453714.9737419998</v>
      </c>
      <c r="E1022" s="58">
        <f t="shared" si="15"/>
        <v>2005.9476164625094</v>
      </c>
      <c r="F1022" s="59">
        <v>1360.8327999999999</v>
      </c>
      <c r="G1022" s="60">
        <v>1403.335</v>
      </c>
      <c r="H1022" s="70">
        <v>237.3313</v>
      </c>
    </row>
    <row r="1023" spans="2:8" x14ac:dyDescent="0.3">
      <c r="B1023" s="47">
        <v>20051211.5</v>
      </c>
      <c r="C1023" s="47">
        <v>2453716</v>
      </c>
      <c r="D1023" s="47">
        <v>2453716.01388</v>
      </c>
      <c r="E1023" s="58">
        <f t="shared" si="15"/>
        <v>2005.9504642675265</v>
      </c>
      <c r="F1023" s="59">
        <v>1360.7772</v>
      </c>
      <c r="G1023" s="60">
        <v>1403.6388999999999</v>
      </c>
      <c r="H1023" s="70">
        <v>237.3313</v>
      </c>
    </row>
    <row r="1024" spans="2:8" x14ac:dyDescent="0.3">
      <c r="B1024" s="47">
        <v>20051212.5</v>
      </c>
      <c r="C1024" s="47">
        <v>2453717</v>
      </c>
      <c r="D1024" s="47">
        <v>2453717.0132929999</v>
      </c>
      <c r="E1024" s="58">
        <f t="shared" si="15"/>
        <v>2005.953200571128</v>
      </c>
      <c r="F1024" s="59">
        <v>1360.7475999999999</v>
      </c>
      <c r="G1024" s="60">
        <v>1403.9395</v>
      </c>
      <c r="H1024" s="70">
        <v>237.3313</v>
      </c>
    </row>
    <row r="1025" spans="2:8" x14ac:dyDescent="0.3">
      <c r="B1025" s="47">
        <v>20051213.5</v>
      </c>
      <c r="C1025" s="47">
        <v>2453718</v>
      </c>
      <c r="D1025" s="47">
        <v>2453718.023701</v>
      </c>
      <c r="E1025" s="58">
        <f t="shared" si="15"/>
        <v>2005.9559669780583</v>
      </c>
      <c r="F1025" s="59">
        <v>1360.6575</v>
      </c>
      <c r="G1025" s="60">
        <v>1404.1647</v>
      </c>
      <c r="H1025" s="70">
        <v>237.3313</v>
      </c>
    </row>
    <row r="1026" spans="2:8" x14ac:dyDescent="0.3">
      <c r="B1026" s="47">
        <v>20051214.5</v>
      </c>
      <c r="C1026" s="47">
        <v>2453719</v>
      </c>
      <c r="D1026" s="47">
        <v>2453719.0174059998</v>
      </c>
      <c r="E1026" s="58">
        <f t="shared" si="15"/>
        <v>2005.958687653665</v>
      </c>
      <c r="F1026" s="59">
        <v>1360.5893000000001</v>
      </c>
      <c r="G1026" s="60">
        <v>1404.39</v>
      </c>
      <c r="H1026" s="70">
        <v>237.3313</v>
      </c>
    </row>
    <row r="1027" spans="2:8" x14ac:dyDescent="0.3">
      <c r="B1027" s="47">
        <v>20051215.5</v>
      </c>
      <c r="C1027" s="47">
        <v>2453720</v>
      </c>
      <c r="D1027" s="47">
        <v>2453720.0056230002</v>
      </c>
      <c r="E1027" s="58">
        <f t="shared" ref="E1027:E1043" si="16">D1027/365.242-$E$1</f>
        <v>2005.9613933036189</v>
      </c>
      <c r="F1027" s="59">
        <v>1360.5791999999999</v>
      </c>
      <c r="G1027" s="60">
        <v>1404.6566</v>
      </c>
      <c r="H1027" s="70">
        <v>237.3313</v>
      </c>
    </row>
    <row r="1028" spans="2:8" x14ac:dyDescent="0.3">
      <c r="B1028" s="47">
        <v>20051216.5</v>
      </c>
      <c r="C1028" s="47">
        <v>2453721</v>
      </c>
      <c r="D1028" s="47">
        <v>2453720.9995519998</v>
      </c>
      <c r="E1028" s="58">
        <f t="shared" si="16"/>
        <v>2005.9641145925161</v>
      </c>
      <c r="F1028" s="59">
        <v>1360.5981999999999</v>
      </c>
      <c r="G1028" s="60">
        <v>1404.9381000000001</v>
      </c>
      <c r="H1028" s="70">
        <v>237.3313</v>
      </c>
    </row>
    <row r="1029" spans="2:8" x14ac:dyDescent="0.3">
      <c r="B1029" s="47">
        <v>20051217.5</v>
      </c>
      <c r="C1029" s="47">
        <v>2453722</v>
      </c>
      <c r="D1029" s="47">
        <v>2453721.9967049998</v>
      </c>
      <c r="E1029" s="58">
        <f t="shared" si="16"/>
        <v>2005.9668447084396</v>
      </c>
      <c r="F1029" s="59">
        <v>1360.6277</v>
      </c>
      <c r="G1029" s="60">
        <v>1405.2139</v>
      </c>
      <c r="H1029" s="70">
        <v>237.3313</v>
      </c>
    </row>
    <row r="1030" spans="2:8" x14ac:dyDescent="0.3">
      <c r="B1030" s="47">
        <v>20051218.5</v>
      </c>
      <c r="C1030" s="47">
        <v>2453723</v>
      </c>
      <c r="D1030" s="47">
        <v>2453723.0001810002</v>
      </c>
      <c r="E1030" s="58">
        <f t="shared" si="16"/>
        <v>2005.9695921361736</v>
      </c>
      <c r="F1030" s="59">
        <v>1360.6622</v>
      </c>
      <c r="G1030" s="60">
        <v>1405.4791</v>
      </c>
      <c r="H1030" s="70">
        <v>237.3313</v>
      </c>
    </row>
    <row r="1031" spans="2:8" x14ac:dyDescent="0.3">
      <c r="B1031" s="47">
        <v>20051219.5</v>
      </c>
      <c r="C1031" s="47">
        <v>2453724</v>
      </c>
      <c r="D1031" s="47">
        <v>2453724.0151430001</v>
      </c>
      <c r="E1031" s="58">
        <f t="shared" si="16"/>
        <v>2005.9723710115486</v>
      </c>
      <c r="F1031" s="59">
        <v>1360.5637999999999</v>
      </c>
      <c r="G1031" s="60">
        <v>1405.5923</v>
      </c>
      <c r="H1031" s="70">
        <v>237.3313</v>
      </c>
    </row>
    <row r="1032" spans="2:8" x14ac:dyDescent="0.3">
      <c r="B1032" s="47">
        <v>20051220.5</v>
      </c>
      <c r="C1032" s="47">
        <v>2453725</v>
      </c>
      <c r="D1032" s="47">
        <v>2453725.0556680001</v>
      </c>
      <c r="E1032" s="58">
        <f t="shared" si="16"/>
        <v>2005.9752198761371</v>
      </c>
      <c r="F1032" s="59">
        <v>1360.6144999999999</v>
      </c>
      <c r="G1032" s="60">
        <v>1405.8474000000001</v>
      </c>
      <c r="H1032" s="70">
        <v>237.3313</v>
      </c>
    </row>
    <row r="1033" spans="2:8" x14ac:dyDescent="0.3">
      <c r="B1033" s="47">
        <v>20051221.5</v>
      </c>
      <c r="C1033" s="47">
        <v>2453726</v>
      </c>
      <c r="D1033" s="47">
        <v>2453726.0089830002</v>
      </c>
      <c r="E1033" s="58">
        <f t="shared" si="16"/>
        <v>2005.977829967529</v>
      </c>
      <c r="F1033" s="59">
        <v>1360.6197999999999</v>
      </c>
      <c r="G1033" s="60">
        <v>1406.0229999999999</v>
      </c>
      <c r="H1033" s="70">
        <v>237.3313</v>
      </c>
    </row>
    <row r="1034" spans="2:8" x14ac:dyDescent="0.3">
      <c r="B1034" s="47">
        <v>20051222.5</v>
      </c>
      <c r="C1034" s="47">
        <v>2453727</v>
      </c>
      <c r="D1034" s="47">
        <v>2453726.9915169999</v>
      </c>
      <c r="E1034" s="58">
        <f t="shared" si="16"/>
        <v>2005.980520057934</v>
      </c>
      <c r="F1034" s="59">
        <v>1360.6516999999999</v>
      </c>
      <c r="G1034" s="60">
        <v>1406.2166</v>
      </c>
      <c r="H1034" s="70">
        <v>237.3313</v>
      </c>
    </row>
    <row r="1035" spans="2:8" x14ac:dyDescent="0.3">
      <c r="B1035" s="47">
        <v>20051223.5</v>
      </c>
      <c r="C1035" s="47">
        <v>2453728</v>
      </c>
      <c r="D1035" s="47">
        <v>2453728.0031070001</v>
      </c>
      <c r="E1035" s="58">
        <f t="shared" si="16"/>
        <v>2005.9832897010756</v>
      </c>
      <c r="F1035" s="59">
        <v>1360.5889</v>
      </c>
      <c r="G1035" s="60">
        <v>1406.3017</v>
      </c>
      <c r="H1035" s="70">
        <v>237.3313</v>
      </c>
    </row>
    <row r="1036" spans="2:8" x14ac:dyDescent="0.3">
      <c r="B1036" s="47">
        <v>20051224.5</v>
      </c>
      <c r="C1036" s="47">
        <v>2453729</v>
      </c>
      <c r="D1036" s="47">
        <v>2453728.951967</v>
      </c>
      <c r="E1036" s="58">
        <f t="shared" si="16"/>
        <v>2005.985887595074</v>
      </c>
      <c r="F1036" s="59">
        <v>1360.6729</v>
      </c>
      <c r="G1036" s="60">
        <v>1406.5159000000001</v>
      </c>
      <c r="H1036" s="70">
        <v>237.3313</v>
      </c>
    </row>
    <row r="1037" spans="2:8" x14ac:dyDescent="0.3">
      <c r="B1037" s="47">
        <v>20051225.5</v>
      </c>
      <c r="C1037" s="47">
        <v>2453730</v>
      </c>
      <c r="D1037" s="47">
        <v>2453730.0106839999</v>
      </c>
      <c r="E1037" s="58">
        <f t="shared" si="16"/>
        <v>2005.9887862677342</v>
      </c>
      <c r="F1037" s="59">
        <v>1360.7937999999999</v>
      </c>
      <c r="G1037" s="60">
        <v>1406.7681</v>
      </c>
      <c r="H1037" s="70">
        <v>237.3313</v>
      </c>
    </row>
    <row r="1038" spans="2:8" x14ac:dyDescent="0.3">
      <c r="B1038" s="47">
        <v>20051226.5</v>
      </c>
      <c r="C1038" s="47">
        <v>2453731</v>
      </c>
      <c r="D1038" s="47">
        <v>2453730.9999040002</v>
      </c>
      <c r="E1038" s="58">
        <f t="shared" si="16"/>
        <v>2005.9914946638128</v>
      </c>
      <c r="F1038" s="59">
        <v>1360.8985</v>
      </c>
      <c r="G1038" s="60">
        <v>1406.982</v>
      </c>
      <c r="H1038" s="70">
        <v>237.3313</v>
      </c>
    </row>
    <row r="1039" spans="2:8" x14ac:dyDescent="0.3">
      <c r="B1039" s="47">
        <v>20051227.5</v>
      </c>
      <c r="C1039" s="47">
        <v>2453732</v>
      </c>
      <c r="D1039" s="47">
        <v>2453732.037879</v>
      </c>
      <c r="E1039" s="58">
        <f t="shared" si="16"/>
        <v>2005.9943365467279</v>
      </c>
      <c r="F1039" s="59">
        <v>1360.9554000000001</v>
      </c>
      <c r="G1039" s="60">
        <v>1407.1385</v>
      </c>
      <c r="H1039" s="70">
        <v>237.3313</v>
      </c>
    </row>
    <row r="1040" spans="2:8" x14ac:dyDescent="0.3">
      <c r="B1040" s="47">
        <v>20051228.5</v>
      </c>
      <c r="C1040" s="47">
        <v>2453733</v>
      </c>
      <c r="D1040" s="47">
        <v>2453733.012993</v>
      </c>
      <c r="E1040" s="58">
        <f t="shared" si="16"/>
        <v>2005.9970063218361</v>
      </c>
      <c r="F1040" s="59">
        <v>1360.9023</v>
      </c>
      <c r="G1040" s="60">
        <v>1407.1637000000001</v>
      </c>
      <c r="H1040" s="70">
        <v>237.3313</v>
      </c>
    </row>
    <row r="1041" spans="2:14" x14ac:dyDescent="0.3">
      <c r="B1041" s="47">
        <v>20051229.5</v>
      </c>
      <c r="C1041" s="47">
        <v>2453734</v>
      </c>
      <c r="D1041" s="47">
        <v>2453734.0015309998</v>
      </c>
      <c r="E1041" s="58">
        <f t="shared" si="16"/>
        <v>2005.9997128506575</v>
      </c>
      <c r="F1041" s="59">
        <v>1360.8230000000001</v>
      </c>
      <c r="G1041" s="60">
        <v>1407.1522</v>
      </c>
      <c r="H1041" s="70">
        <v>237.3313</v>
      </c>
    </row>
    <row r="1042" spans="2:14" x14ac:dyDescent="0.3">
      <c r="B1042" s="47">
        <v>20051230.5</v>
      </c>
      <c r="C1042" s="47">
        <v>2453735</v>
      </c>
      <c r="D1042" s="47">
        <v>2453735.0029460001</v>
      </c>
      <c r="E1042" s="58">
        <f t="shared" si="16"/>
        <v>2006.0024546355571</v>
      </c>
      <c r="F1042" s="59">
        <v>1360.8034</v>
      </c>
      <c r="G1042" s="60">
        <v>1407.1928</v>
      </c>
      <c r="H1042" s="70">
        <v>237.3313</v>
      </c>
    </row>
    <row r="1043" spans="2:14" x14ac:dyDescent="0.3">
      <c r="B1043" s="47">
        <v>20051231.5</v>
      </c>
      <c r="C1043" s="47">
        <v>2453736</v>
      </c>
      <c r="D1043" s="47">
        <v>2453735.9909999999</v>
      </c>
      <c r="E1043" s="58">
        <f t="shared" si="16"/>
        <v>2006.0051598392301</v>
      </c>
    </row>
    <row r="1044" spans="2:14" x14ac:dyDescent="0.3">
      <c r="B1044" s="47"/>
      <c r="D1044" s="47"/>
      <c r="E1044" s="47"/>
    </row>
    <row r="1046" spans="2:14" x14ac:dyDescent="0.3">
      <c r="B1046" s="47"/>
      <c r="C1046" s="47"/>
      <c r="D1046" s="47"/>
      <c r="E1046" s="47"/>
      <c r="F1046" s="47"/>
      <c r="G1046" s="47"/>
      <c r="H1046" s="47"/>
      <c r="I1046" s="47"/>
      <c r="J1046" s="47"/>
      <c r="K1046" s="47"/>
      <c r="L1046" s="47"/>
      <c r="M1046" s="47"/>
      <c r="N1046" s="47"/>
    </row>
    <row r="1047" spans="2:14" x14ac:dyDescent="0.3">
      <c r="B1047" s="47"/>
      <c r="C1047" s="47"/>
      <c r="D1047" s="47"/>
      <c r="E1047" s="47"/>
      <c r="F1047" s="47"/>
      <c r="G1047" s="47"/>
      <c r="H1047" s="47"/>
      <c r="I1047" s="47"/>
      <c r="J1047" s="47"/>
      <c r="K1047" s="47"/>
      <c r="L1047" s="47"/>
      <c r="M1047" s="47"/>
      <c r="N1047" s="47"/>
    </row>
    <row r="1048" spans="2:14" x14ac:dyDescent="0.3">
      <c r="B1048" s="47"/>
      <c r="C1048" s="47"/>
      <c r="D1048" s="47"/>
      <c r="E1048" s="47"/>
      <c r="F1048" s="47"/>
      <c r="G1048" s="47"/>
      <c r="H1048" s="47"/>
      <c r="I1048" s="47"/>
      <c r="J1048" s="47"/>
      <c r="K1048" s="47"/>
      <c r="L1048" s="47"/>
      <c r="M1048" s="47"/>
      <c r="N1048" s="47"/>
    </row>
    <row r="1049" spans="2:14" x14ac:dyDescent="0.3">
      <c r="B1049" s="47"/>
      <c r="C1049" s="47"/>
      <c r="D1049" s="47"/>
      <c r="E1049" s="47"/>
      <c r="F1049" s="47"/>
      <c r="G1049" s="47"/>
      <c r="H1049" s="47"/>
      <c r="I1049" s="47"/>
      <c r="J1049" s="47"/>
      <c r="K1049" s="47"/>
      <c r="L1049" s="47"/>
      <c r="M1049" s="47"/>
      <c r="N1049" s="47"/>
    </row>
    <row r="1050" spans="2:14" x14ac:dyDescent="0.3">
      <c r="B1050" s="47"/>
      <c r="C1050" s="47"/>
      <c r="D1050" s="47"/>
      <c r="E1050" s="47"/>
      <c r="F1050" s="47"/>
      <c r="G1050" s="47"/>
      <c r="H1050" s="47"/>
      <c r="I1050" s="47"/>
      <c r="J1050" s="47"/>
      <c r="K1050" s="47"/>
      <c r="L1050" s="47"/>
      <c r="M1050" s="47"/>
      <c r="N1050" s="47"/>
    </row>
    <row r="1051" spans="2:14" x14ac:dyDescent="0.3">
      <c r="B1051" s="47"/>
      <c r="C1051" s="47"/>
      <c r="D1051" s="47"/>
      <c r="E1051" s="47"/>
      <c r="F1051" s="47"/>
      <c r="G1051" s="47"/>
      <c r="H1051" s="47"/>
      <c r="I1051" s="47"/>
      <c r="J1051" s="47"/>
      <c r="K1051" s="47"/>
      <c r="L1051" s="47"/>
      <c r="M1051" s="47"/>
      <c r="N1051" s="47"/>
    </row>
    <row r="1052" spans="2:14" x14ac:dyDescent="0.3">
      <c r="B1052" s="47"/>
      <c r="C1052" s="47"/>
      <c r="D1052" s="47"/>
      <c r="E1052" s="47"/>
      <c r="F1052" s="47"/>
      <c r="G1052" s="47"/>
      <c r="H1052" s="47"/>
      <c r="I1052" s="47"/>
      <c r="J1052" s="47"/>
      <c r="K1052" s="47"/>
      <c r="L1052" s="47"/>
      <c r="M1052" s="47"/>
      <c r="N1052" s="47"/>
    </row>
    <row r="1053" spans="2:14" x14ac:dyDescent="0.3">
      <c r="E1053" s="47"/>
    </row>
    <row r="1054" spans="2:14" x14ac:dyDescent="0.3">
      <c r="E1054" s="47"/>
    </row>
    <row r="1055" spans="2:14" x14ac:dyDescent="0.3">
      <c r="E1055" s="47"/>
    </row>
    <row r="1056" spans="2:14" x14ac:dyDescent="0.3">
      <c r="E1056" s="47"/>
    </row>
    <row r="1057" spans="5:5" x14ac:dyDescent="0.3">
      <c r="E1057" s="47"/>
    </row>
    <row r="1058" spans="5:5" x14ac:dyDescent="0.3">
      <c r="E1058" s="47"/>
    </row>
    <row r="1059" spans="5:5" x14ac:dyDescent="0.3">
      <c r="E1059" s="47"/>
    </row>
    <row r="1060" spans="5:5" x14ac:dyDescent="0.3">
      <c r="E1060" s="47"/>
    </row>
    <row r="1061" spans="5:5" x14ac:dyDescent="0.3">
      <c r="E1061" s="47"/>
    </row>
    <row r="1062" spans="5:5" x14ac:dyDescent="0.3">
      <c r="E1062" s="47"/>
    </row>
    <row r="1063" spans="5:5" x14ac:dyDescent="0.3">
      <c r="E1063" s="47"/>
    </row>
    <row r="1064" spans="5:5" x14ac:dyDescent="0.3">
      <c r="E1064" s="47"/>
    </row>
    <row r="1065" spans="5:5" x14ac:dyDescent="0.3">
      <c r="E1065" s="47"/>
    </row>
    <row r="1066" spans="5:5" x14ac:dyDescent="0.3">
      <c r="E1066" s="47"/>
    </row>
    <row r="1067" spans="5:5" x14ac:dyDescent="0.3">
      <c r="E1067" s="47"/>
    </row>
    <row r="1068" spans="5:5" x14ac:dyDescent="0.3">
      <c r="E1068" s="47"/>
    </row>
    <row r="1069" spans="5:5" x14ac:dyDescent="0.3">
      <c r="E1069" s="47"/>
    </row>
    <row r="1070" spans="5:5" x14ac:dyDescent="0.3">
      <c r="E1070" s="47"/>
    </row>
    <row r="1071" spans="5:5" x14ac:dyDescent="0.3">
      <c r="E1071" s="47"/>
    </row>
    <row r="1072" spans="5:5" x14ac:dyDescent="0.3">
      <c r="E1072" s="47"/>
    </row>
    <row r="1073" spans="5:5" x14ac:dyDescent="0.3">
      <c r="E1073" s="47"/>
    </row>
    <row r="1074" spans="5:5" x14ac:dyDescent="0.3">
      <c r="E1074" s="47"/>
    </row>
    <row r="1075" spans="5:5" x14ac:dyDescent="0.3">
      <c r="E1075" s="47"/>
    </row>
    <row r="1076" spans="5:5" x14ac:dyDescent="0.3">
      <c r="E1076" s="47"/>
    </row>
    <row r="1077" spans="5:5" x14ac:dyDescent="0.3">
      <c r="E1077" s="47"/>
    </row>
    <row r="1078" spans="5:5" x14ac:dyDescent="0.3">
      <c r="E1078" s="47"/>
    </row>
    <row r="1079" spans="5:5" x14ac:dyDescent="0.3">
      <c r="E1079" s="47"/>
    </row>
    <row r="1080" spans="5:5" x14ac:dyDescent="0.3">
      <c r="E1080" s="47"/>
    </row>
    <row r="1081" spans="5:5" x14ac:dyDescent="0.3">
      <c r="E1081" s="47"/>
    </row>
    <row r="1082" spans="5:5" x14ac:dyDescent="0.3">
      <c r="E1082" s="47"/>
    </row>
    <row r="1083" spans="5:5" x14ac:dyDescent="0.3">
      <c r="E1083" s="47"/>
    </row>
    <row r="1084" spans="5:5" x14ac:dyDescent="0.3">
      <c r="E1084" s="47"/>
    </row>
    <row r="1085" spans="5:5" x14ac:dyDescent="0.3">
      <c r="E1085" s="47"/>
    </row>
    <row r="1086" spans="5:5" x14ac:dyDescent="0.3">
      <c r="E1086" s="47"/>
    </row>
    <row r="1087" spans="5:5" x14ac:dyDescent="0.3">
      <c r="E1087" s="47"/>
    </row>
    <row r="1088" spans="5:5" x14ac:dyDescent="0.3">
      <c r="E1088" s="47"/>
    </row>
    <row r="1089" spans="5:5" x14ac:dyDescent="0.3">
      <c r="E1089" s="47"/>
    </row>
    <row r="1090" spans="5:5" x14ac:dyDescent="0.3">
      <c r="E1090" s="47"/>
    </row>
    <row r="1091" spans="5:5" x14ac:dyDescent="0.3">
      <c r="E1091" s="47"/>
    </row>
    <row r="1092" spans="5:5" x14ac:dyDescent="0.3">
      <c r="E1092" s="47"/>
    </row>
    <row r="1093" spans="5:5" x14ac:dyDescent="0.3">
      <c r="E1093" s="47"/>
    </row>
    <row r="1094" spans="5:5" x14ac:dyDescent="0.3">
      <c r="E1094" s="47"/>
    </row>
    <row r="1095" spans="5:5" x14ac:dyDescent="0.3">
      <c r="E1095" s="47"/>
    </row>
    <row r="1096" spans="5:5" x14ac:dyDescent="0.3">
      <c r="E1096" s="47"/>
    </row>
    <row r="1097" spans="5:5" x14ac:dyDescent="0.3">
      <c r="E1097" s="47"/>
    </row>
    <row r="1098" spans="5:5" x14ac:dyDescent="0.3">
      <c r="E1098" s="47"/>
    </row>
    <row r="1099" spans="5:5" x14ac:dyDescent="0.3">
      <c r="E1099" s="47"/>
    </row>
    <row r="1100" spans="5:5" x14ac:dyDescent="0.3">
      <c r="E1100" s="47"/>
    </row>
    <row r="1101" spans="5:5" x14ac:dyDescent="0.3">
      <c r="E1101" s="47"/>
    </row>
    <row r="1102" spans="5:5" x14ac:dyDescent="0.3">
      <c r="E1102" s="47"/>
    </row>
    <row r="1103" spans="5:5" x14ac:dyDescent="0.3">
      <c r="E1103" s="47"/>
    </row>
    <row r="1104" spans="5:5" x14ac:dyDescent="0.3">
      <c r="E1104" s="47"/>
    </row>
    <row r="1105" spans="5:5" x14ac:dyDescent="0.3">
      <c r="E1105" s="47"/>
    </row>
    <row r="1106" spans="5:5" x14ac:dyDescent="0.3">
      <c r="E1106" s="47"/>
    </row>
    <row r="1107" spans="5:5" x14ac:dyDescent="0.3">
      <c r="E1107" s="47"/>
    </row>
    <row r="1108" spans="5:5" x14ac:dyDescent="0.3">
      <c r="E1108" s="47"/>
    </row>
    <row r="1109" spans="5:5" x14ac:dyDescent="0.3">
      <c r="E1109" s="47"/>
    </row>
    <row r="1110" spans="5:5" x14ac:dyDescent="0.3">
      <c r="E1110" s="47"/>
    </row>
    <row r="1111" spans="5:5" x14ac:dyDescent="0.3">
      <c r="E1111" s="47"/>
    </row>
    <row r="1112" spans="5:5" x14ac:dyDescent="0.3">
      <c r="E1112" s="47"/>
    </row>
    <row r="1113" spans="5:5" x14ac:dyDescent="0.3">
      <c r="E1113" s="47"/>
    </row>
    <row r="1114" spans="5:5" x14ac:dyDescent="0.3">
      <c r="E1114" s="47"/>
    </row>
    <row r="1115" spans="5:5" x14ac:dyDescent="0.3">
      <c r="E1115" s="47"/>
    </row>
    <row r="1116" spans="5:5" x14ac:dyDescent="0.3">
      <c r="E1116" s="47"/>
    </row>
    <row r="1117" spans="5:5" x14ac:dyDescent="0.3">
      <c r="E1117" s="47"/>
    </row>
    <row r="1118" spans="5:5" x14ac:dyDescent="0.3">
      <c r="E1118" s="47"/>
    </row>
    <row r="1119" spans="5:5" x14ac:dyDescent="0.3">
      <c r="E1119" s="47"/>
    </row>
    <row r="1120" spans="5:5" x14ac:dyDescent="0.3">
      <c r="E1120" s="47"/>
    </row>
    <row r="1121" spans="5:5" x14ac:dyDescent="0.3">
      <c r="E1121" s="47"/>
    </row>
    <row r="1122" spans="5:5" x14ac:dyDescent="0.3">
      <c r="E1122" s="47"/>
    </row>
    <row r="1123" spans="5:5" x14ac:dyDescent="0.3">
      <c r="E1123" s="47"/>
    </row>
    <row r="1124" spans="5:5" x14ac:dyDescent="0.3">
      <c r="E1124" s="47"/>
    </row>
    <row r="1125" spans="5:5" x14ac:dyDescent="0.3">
      <c r="E1125" s="47"/>
    </row>
    <row r="1126" spans="5:5" x14ac:dyDescent="0.3">
      <c r="E1126" s="47"/>
    </row>
    <row r="1127" spans="5:5" x14ac:dyDescent="0.3">
      <c r="E1127" s="47"/>
    </row>
    <row r="1128" spans="5:5" x14ac:dyDescent="0.3">
      <c r="E1128" s="47"/>
    </row>
    <row r="1129" spans="5:5" x14ac:dyDescent="0.3">
      <c r="E1129" s="47"/>
    </row>
    <row r="1130" spans="5:5" x14ac:dyDescent="0.3">
      <c r="E1130" s="47"/>
    </row>
    <row r="1131" spans="5:5" x14ac:dyDescent="0.3">
      <c r="E1131" s="47"/>
    </row>
    <row r="1132" spans="5:5" x14ac:dyDescent="0.3">
      <c r="E1132" s="47"/>
    </row>
    <row r="1133" spans="5:5" x14ac:dyDescent="0.3">
      <c r="E1133" s="47"/>
    </row>
    <row r="1134" spans="5:5" x14ac:dyDescent="0.3">
      <c r="E1134" s="47"/>
    </row>
    <row r="1135" spans="5:5" x14ac:dyDescent="0.3">
      <c r="E1135" s="47"/>
    </row>
    <row r="1136" spans="5:5" x14ac:dyDescent="0.3">
      <c r="E1136" s="47"/>
    </row>
    <row r="1137" spans="5:5" x14ac:dyDescent="0.3">
      <c r="E1137" s="47"/>
    </row>
    <row r="1138" spans="5:5" x14ac:dyDescent="0.3">
      <c r="E1138" s="47"/>
    </row>
    <row r="1139" spans="5:5" x14ac:dyDescent="0.3">
      <c r="E1139" s="47"/>
    </row>
    <row r="1140" spans="5:5" x14ac:dyDescent="0.3">
      <c r="E1140" s="47"/>
    </row>
    <row r="1141" spans="5:5" x14ac:dyDescent="0.3">
      <c r="E1141" s="47"/>
    </row>
    <row r="1142" spans="5:5" x14ac:dyDescent="0.3">
      <c r="E1142" s="47"/>
    </row>
    <row r="1143" spans="5:5" x14ac:dyDescent="0.3">
      <c r="E1143" s="47"/>
    </row>
    <row r="1144" spans="5:5" x14ac:dyDescent="0.3">
      <c r="E1144" s="47"/>
    </row>
    <row r="1145" spans="5:5" x14ac:dyDescent="0.3">
      <c r="E1145" s="47"/>
    </row>
    <row r="1146" spans="5:5" x14ac:dyDescent="0.3">
      <c r="E1146" s="47"/>
    </row>
    <row r="1147" spans="5:5" x14ac:dyDescent="0.3">
      <c r="E1147" s="47"/>
    </row>
    <row r="1148" spans="5:5" x14ac:dyDescent="0.3">
      <c r="E1148" s="47"/>
    </row>
    <row r="1149" spans="5:5" x14ac:dyDescent="0.3">
      <c r="E1149" s="47"/>
    </row>
    <row r="1150" spans="5:5" x14ac:dyDescent="0.3">
      <c r="E1150" s="47"/>
    </row>
    <row r="1151" spans="5:5" x14ac:dyDescent="0.3">
      <c r="E1151" s="47"/>
    </row>
    <row r="1152" spans="5:5" x14ac:dyDescent="0.3">
      <c r="E1152" s="47"/>
    </row>
    <row r="1153" spans="5:5" x14ac:dyDescent="0.3">
      <c r="E1153" s="47"/>
    </row>
    <row r="1154" spans="5:5" x14ac:dyDescent="0.3">
      <c r="E1154" s="47"/>
    </row>
    <row r="1155" spans="5:5" x14ac:dyDescent="0.3">
      <c r="E1155" s="47"/>
    </row>
    <row r="1156" spans="5:5" x14ac:dyDescent="0.3">
      <c r="E1156" s="47"/>
    </row>
    <row r="1157" spans="5:5" x14ac:dyDescent="0.3">
      <c r="E1157" s="47"/>
    </row>
    <row r="1158" spans="5:5" x14ac:dyDescent="0.3">
      <c r="E1158" s="47"/>
    </row>
    <row r="1159" spans="5:5" x14ac:dyDescent="0.3">
      <c r="E1159" s="47"/>
    </row>
    <row r="1160" spans="5:5" x14ac:dyDescent="0.3">
      <c r="E1160" s="47"/>
    </row>
    <row r="1161" spans="5:5" x14ac:dyDescent="0.3">
      <c r="E1161" s="47"/>
    </row>
    <row r="1162" spans="5:5" x14ac:dyDescent="0.3">
      <c r="E1162" s="47"/>
    </row>
    <row r="1163" spans="5:5" x14ac:dyDescent="0.3">
      <c r="E1163" s="47"/>
    </row>
    <row r="1164" spans="5:5" x14ac:dyDescent="0.3">
      <c r="E1164" s="47"/>
    </row>
    <row r="1165" spans="5:5" x14ac:dyDescent="0.3">
      <c r="E1165" s="47"/>
    </row>
    <row r="1166" spans="5:5" x14ac:dyDescent="0.3">
      <c r="E1166" s="47"/>
    </row>
    <row r="1167" spans="5:5" x14ac:dyDescent="0.3">
      <c r="E1167" s="47"/>
    </row>
    <row r="1168" spans="5:5" x14ac:dyDescent="0.3">
      <c r="E1168" s="47"/>
    </row>
    <row r="1169" spans="5:5" x14ac:dyDescent="0.3">
      <c r="E1169" s="47"/>
    </row>
    <row r="1170" spans="5:5" x14ac:dyDescent="0.3">
      <c r="E1170" s="47"/>
    </row>
    <row r="1171" spans="5:5" x14ac:dyDescent="0.3">
      <c r="E1171" s="47"/>
    </row>
    <row r="1172" spans="5:5" x14ac:dyDescent="0.3">
      <c r="E1172" s="47"/>
    </row>
    <row r="1173" spans="5:5" x14ac:dyDescent="0.3">
      <c r="E1173" s="47"/>
    </row>
    <row r="1174" spans="5:5" x14ac:dyDescent="0.3">
      <c r="E1174" s="47"/>
    </row>
    <row r="1175" spans="5:5" x14ac:dyDescent="0.3">
      <c r="E1175" s="47"/>
    </row>
    <row r="1176" spans="5:5" x14ac:dyDescent="0.3">
      <c r="E1176" s="47"/>
    </row>
    <row r="1177" spans="5:5" x14ac:dyDescent="0.3">
      <c r="E1177" s="47"/>
    </row>
    <row r="1178" spans="5:5" x14ac:dyDescent="0.3">
      <c r="E1178" s="47"/>
    </row>
    <row r="1179" spans="5:5" x14ac:dyDescent="0.3">
      <c r="E1179" s="47"/>
    </row>
    <row r="1180" spans="5:5" x14ac:dyDescent="0.3">
      <c r="E1180" s="47"/>
    </row>
    <row r="1181" spans="5:5" x14ac:dyDescent="0.3">
      <c r="E1181" s="47"/>
    </row>
    <row r="1182" spans="5:5" x14ac:dyDescent="0.3">
      <c r="E1182" s="47"/>
    </row>
    <row r="1183" spans="5:5" x14ac:dyDescent="0.3">
      <c r="E1183" s="47"/>
    </row>
    <row r="1184" spans="5:5" x14ac:dyDescent="0.3">
      <c r="E1184" s="47"/>
    </row>
    <row r="1185" spans="5:5" x14ac:dyDescent="0.3">
      <c r="E1185" s="47"/>
    </row>
    <row r="1186" spans="5:5" x14ac:dyDescent="0.3">
      <c r="E1186" s="47"/>
    </row>
    <row r="1187" spans="5:5" x14ac:dyDescent="0.3">
      <c r="E1187" s="47"/>
    </row>
    <row r="1188" spans="5:5" x14ac:dyDescent="0.3">
      <c r="E1188" s="47"/>
    </row>
    <row r="1189" spans="5:5" x14ac:dyDescent="0.3">
      <c r="E1189" s="47"/>
    </row>
    <row r="1190" spans="5:5" x14ac:dyDescent="0.3">
      <c r="E1190" s="47"/>
    </row>
    <row r="1191" spans="5:5" x14ac:dyDescent="0.3">
      <c r="E1191" s="47"/>
    </row>
    <row r="1192" spans="5:5" x14ac:dyDescent="0.3">
      <c r="E1192" s="47"/>
    </row>
    <row r="1193" spans="5:5" x14ac:dyDescent="0.3">
      <c r="E1193" s="47"/>
    </row>
    <row r="1194" spans="5:5" x14ac:dyDescent="0.3">
      <c r="E1194" s="47"/>
    </row>
    <row r="1195" spans="5:5" x14ac:dyDescent="0.3">
      <c r="E1195" s="47"/>
    </row>
    <row r="1196" spans="5:5" x14ac:dyDescent="0.3">
      <c r="E1196" s="47"/>
    </row>
    <row r="1197" spans="5:5" x14ac:dyDescent="0.3">
      <c r="E1197" s="47"/>
    </row>
    <row r="1198" spans="5:5" x14ac:dyDescent="0.3">
      <c r="E1198" s="47"/>
    </row>
    <row r="1199" spans="5:5" x14ac:dyDescent="0.3">
      <c r="E1199" s="47"/>
    </row>
    <row r="1200" spans="5:5" x14ac:dyDescent="0.3">
      <c r="E1200" s="47"/>
    </row>
    <row r="1201" spans="5:5" x14ac:dyDescent="0.3">
      <c r="E1201" s="47"/>
    </row>
    <row r="1202" spans="5:5" x14ac:dyDescent="0.3">
      <c r="E1202" s="47"/>
    </row>
    <row r="1203" spans="5:5" x14ac:dyDescent="0.3">
      <c r="E1203" s="47"/>
    </row>
    <row r="1204" spans="5:5" x14ac:dyDescent="0.3">
      <c r="E1204" s="47"/>
    </row>
    <row r="1205" spans="5:5" x14ac:dyDescent="0.3">
      <c r="E1205" s="47"/>
    </row>
    <row r="1206" spans="5:5" x14ac:dyDescent="0.3">
      <c r="E1206" s="47"/>
    </row>
    <row r="1207" spans="5:5" x14ac:dyDescent="0.3">
      <c r="E1207" s="47"/>
    </row>
    <row r="1208" spans="5:5" x14ac:dyDescent="0.3">
      <c r="E1208" s="47"/>
    </row>
    <row r="1209" spans="5:5" x14ac:dyDescent="0.3">
      <c r="E1209" s="47"/>
    </row>
    <row r="1210" spans="5:5" x14ac:dyDescent="0.3">
      <c r="E1210" s="47"/>
    </row>
    <row r="1211" spans="5:5" x14ac:dyDescent="0.3">
      <c r="E1211" s="47"/>
    </row>
    <row r="1212" spans="5:5" x14ac:dyDescent="0.3">
      <c r="E1212" s="47"/>
    </row>
    <row r="1213" spans="5:5" x14ac:dyDescent="0.3">
      <c r="E1213" s="47"/>
    </row>
    <row r="1214" spans="5:5" x14ac:dyDescent="0.3">
      <c r="E1214" s="47"/>
    </row>
    <row r="1215" spans="5:5" x14ac:dyDescent="0.3">
      <c r="E1215" s="47"/>
    </row>
    <row r="1216" spans="5:5" x14ac:dyDescent="0.3">
      <c r="E1216" s="47"/>
    </row>
    <row r="1217" spans="5:5" x14ac:dyDescent="0.3">
      <c r="E1217" s="47"/>
    </row>
    <row r="1218" spans="5:5" x14ac:dyDescent="0.3">
      <c r="E1218" s="47"/>
    </row>
    <row r="1219" spans="5:5" x14ac:dyDescent="0.3">
      <c r="E1219" s="47"/>
    </row>
    <row r="1220" spans="5:5" x14ac:dyDescent="0.3">
      <c r="E1220" s="47"/>
    </row>
    <row r="1221" spans="5:5" x14ac:dyDescent="0.3">
      <c r="E1221" s="47"/>
    </row>
    <row r="1222" spans="5:5" x14ac:dyDescent="0.3">
      <c r="E1222" s="47"/>
    </row>
    <row r="1223" spans="5:5" x14ac:dyDescent="0.3">
      <c r="E1223" s="47"/>
    </row>
    <row r="1224" spans="5:5" x14ac:dyDescent="0.3">
      <c r="E1224" s="47"/>
    </row>
    <row r="1225" spans="5:5" x14ac:dyDescent="0.3">
      <c r="E1225" s="47"/>
    </row>
    <row r="1226" spans="5:5" x14ac:dyDescent="0.3">
      <c r="E1226" s="47"/>
    </row>
    <row r="1227" spans="5:5" x14ac:dyDescent="0.3">
      <c r="E1227" s="47"/>
    </row>
    <row r="1228" spans="5:5" x14ac:dyDescent="0.3">
      <c r="E1228" s="47"/>
    </row>
    <row r="1229" spans="5:5" x14ac:dyDescent="0.3">
      <c r="E1229" s="47"/>
    </row>
    <row r="1230" spans="5:5" x14ac:dyDescent="0.3">
      <c r="E1230" s="47"/>
    </row>
    <row r="1231" spans="5:5" x14ac:dyDescent="0.3">
      <c r="E1231" s="47"/>
    </row>
    <row r="1232" spans="5:5" x14ac:dyDescent="0.3">
      <c r="E1232" s="47"/>
    </row>
    <row r="1233" spans="5:5" x14ac:dyDescent="0.3">
      <c r="E1233" s="47"/>
    </row>
    <row r="1234" spans="5:5" x14ac:dyDescent="0.3">
      <c r="E1234" s="47"/>
    </row>
    <row r="1235" spans="5:5" x14ac:dyDescent="0.3">
      <c r="E1235" s="47"/>
    </row>
    <row r="1236" spans="5:5" x14ac:dyDescent="0.3">
      <c r="E1236" s="47"/>
    </row>
    <row r="1237" spans="5:5" x14ac:dyDescent="0.3">
      <c r="E1237" s="47"/>
    </row>
    <row r="1238" spans="5:5" x14ac:dyDescent="0.3">
      <c r="E1238" s="47"/>
    </row>
    <row r="1239" spans="5:5" x14ac:dyDescent="0.3">
      <c r="E1239" s="47"/>
    </row>
    <row r="1240" spans="5:5" x14ac:dyDescent="0.3">
      <c r="E1240" s="47"/>
    </row>
    <row r="1241" spans="5:5" x14ac:dyDescent="0.3">
      <c r="E1241" s="47"/>
    </row>
    <row r="1242" spans="5:5" x14ac:dyDescent="0.3">
      <c r="E1242" s="47"/>
    </row>
    <row r="1243" spans="5:5" x14ac:dyDescent="0.3">
      <c r="E1243" s="47"/>
    </row>
    <row r="1244" spans="5:5" x14ac:dyDescent="0.3">
      <c r="E1244" s="47"/>
    </row>
    <row r="1245" spans="5:5" x14ac:dyDescent="0.3">
      <c r="E1245" s="47"/>
    </row>
    <row r="1246" spans="5:5" x14ac:dyDescent="0.3">
      <c r="E1246" s="47"/>
    </row>
    <row r="1247" spans="5:5" x14ac:dyDescent="0.3">
      <c r="E1247" s="47"/>
    </row>
    <row r="1248" spans="5:5" x14ac:dyDescent="0.3">
      <c r="E1248" s="47"/>
    </row>
    <row r="1249" spans="5:5" x14ac:dyDescent="0.3">
      <c r="E1249" s="47"/>
    </row>
    <row r="1250" spans="5:5" x14ac:dyDescent="0.3">
      <c r="E1250" s="47"/>
    </row>
    <row r="1251" spans="5:5" x14ac:dyDescent="0.3">
      <c r="E1251" s="47"/>
    </row>
    <row r="1252" spans="5:5" x14ac:dyDescent="0.3">
      <c r="E1252" s="47"/>
    </row>
    <row r="1253" spans="5:5" x14ac:dyDescent="0.3">
      <c r="E1253" s="47"/>
    </row>
    <row r="1254" spans="5:5" x14ac:dyDescent="0.3">
      <c r="E1254" s="47"/>
    </row>
    <row r="1255" spans="5:5" x14ac:dyDescent="0.3">
      <c r="E1255" s="47"/>
    </row>
    <row r="1256" spans="5:5" x14ac:dyDescent="0.3">
      <c r="E1256" s="47"/>
    </row>
    <row r="1257" spans="5:5" x14ac:dyDescent="0.3">
      <c r="E1257" s="47"/>
    </row>
    <row r="1258" spans="5:5" x14ac:dyDescent="0.3">
      <c r="E1258" s="47"/>
    </row>
    <row r="1259" spans="5:5" x14ac:dyDescent="0.3">
      <c r="E1259" s="47"/>
    </row>
    <row r="1260" spans="5:5" x14ac:dyDescent="0.3">
      <c r="E1260" s="47"/>
    </row>
    <row r="1261" spans="5:5" x14ac:dyDescent="0.3">
      <c r="E1261" s="47"/>
    </row>
    <row r="1262" spans="5:5" x14ac:dyDescent="0.3">
      <c r="E1262" s="47"/>
    </row>
    <row r="1263" spans="5:5" x14ac:dyDescent="0.3">
      <c r="E1263" s="47"/>
    </row>
    <row r="1264" spans="5:5" x14ac:dyDescent="0.3">
      <c r="E1264" s="47"/>
    </row>
    <row r="1265" spans="5:5" x14ac:dyDescent="0.3">
      <c r="E1265" s="47"/>
    </row>
    <row r="1266" spans="5:5" x14ac:dyDescent="0.3">
      <c r="E1266" s="47"/>
    </row>
    <row r="1267" spans="5:5" x14ac:dyDescent="0.3">
      <c r="E1267" s="47"/>
    </row>
    <row r="1268" spans="5:5" x14ac:dyDescent="0.3">
      <c r="E1268" s="47"/>
    </row>
    <row r="1269" spans="5:5" x14ac:dyDescent="0.3">
      <c r="E1269" s="47"/>
    </row>
    <row r="1270" spans="5:5" x14ac:dyDescent="0.3">
      <c r="E1270" s="47"/>
    </row>
    <row r="1271" spans="5:5" x14ac:dyDescent="0.3">
      <c r="E1271" s="47"/>
    </row>
    <row r="1272" spans="5:5" x14ac:dyDescent="0.3">
      <c r="E1272" s="47"/>
    </row>
    <row r="1273" spans="5:5" x14ac:dyDescent="0.3">
      <c r="E1273" s="47"/>
    </row>
    <row r="1274" spans="5:5" x14ac:dyDescent="0.3">
      <c r="E1274" s="47"/>
    </row>
    <row r="1275" spans="5:5" x14ac:dyDescent="0.3">
      <c r="E1275" s="47"/>
    </row>
    <row r="1276" spans="5:5" x14ac:dyDescent="0.3">
      <c r="E1276" s="47"/>
    </row>
    <row r="1277" spans="5:5" x14ac:dyDescent="0.3">
      <c r="E1277" s="47"/>
    </row>
    <row r="1278" spans="5:5" x14ac:dyDescent="0.3">
      <c r="E1278" s="47"/>
    </row>
    <row r="1279" spans="5:5" x14ac:dyDescent="0.3">
      <c r="E1279" s="47"/>
    </row>
    <row r="1280" spans="5:5" x14ac:dyDescent="0.3">
      <c r="E1280" s="47"/>
    </row>
    <row r="1281" spans="5:5" x14ac:dyDescent="0.3">
      <c r="E1281" s="47"/>
    </row>
    <row r="1282" spans="5:5" x14ac:dyDescent="0.3">
      <c r="E1282" s="47"/>
    </row>
    <row r="1283" spans="5:5" x14ac:dyDescent="0.3">
      <c r="E1283" s="47"/>
    </row>
    <row r="1284" spans="5:5" x14ac:dyDescent="0.3">
      <c r="E1284" s="47"/>
    </row>
    <row r="1285" spans="5:5" x14ac:dyDescent="0.3">
      <c r="E1285" s="47"/>
    </row>
    <row r="1286" spans="5:5" x14ac:dyDescent="0.3">
      <c r="E1286" s="47"/>
    </row>
    <row r="1287" spans="5:5" x14ac:dyDescent="0.3">
      <c r="E1287" s="47"/>
    </row>
    <row r="1288" spans="5:5" x14ac:dyDescent="0.3">
      <c r="E1288" s="47"/>
    </row>
    <row r="1289" spans="5:5" x14ac:dyDescent="0.3">
      <c r="E1289" s="47"/>
    </row>
    <row r="1290" spans="5:5" x14ac:dyDescent="0.3">
      <c r="E1290" s="47"/>
    </row>
    <row r="1291" spans="5:5" x14ac:dyDescent="0.3">
      <c r="E1291" s="47"/>
    </row>
    <row r="1292" spans="5:5" x14ac:dyDescent="0.3">
      <c r="E1292" s="47"/>
    </row>
    <row r="1293" spans="5:5" x14ac:dyDescent="0.3">
      <c r="E1293" s="47"/>
    </row>
    <row r="1294" spans="5:5" x14ac:dyDescent="0.3">
      <c r="E1294" s="47"/>
    </row>
    <row r="1295" spans="5:5" x14ac:dyDescent="0.3">
      <c r="E1295" s="47"/>
    </row>
    <row r="1296" spans="5:5" x14ac:dyDescent="0.3">
      <c r="E1296" s="47"/>
    </row>
    <row r="1297" spans="5:5" x14ac:dyDescent="0.3">
      <c r="E1297" s="47"/>
    </row>
    <row r="1298" spans="5:5" x14ac:dyDescent="0.3">
      <c r="E1298" s="47"/>
    </row>
    <row r="1299" spans="5:5" x14ac:dyDescent="0.3">
      <c r="E1299" s="47"/>
    </row>
    <row r="1300" spans="5:5" x14ac:dyDescent="0.3">
      <c r="E1300" s="47"/>
    </row>
    <row r="1301" spans="5:5" x14ac:dyDescent="0.3">
      <c r="E1301" s="47"/>
    </row>
    <row r="1302" spans="5:5" x14ac:dyDescent="0.3">
      <c r="E1302" s="47"/>
    </row>
    <row r="1303" spans="5:5" x14ac:dyDescent="0.3">
      <c r="E1303" s="47"/>
    </row>
    <row r="1304" spans="5:5" x14ac:dyDescent="0.3">
      <c r="E1304" s="47"/>
    </row>
    <row r="1305" spans="5:5" x14ac:dyDescent="0.3">
      <c r="E1305" s="47"/>
    </row>
    <row r="1306" spans="5:5" x14ac:dyDescent="0.3">
      <c r="E1306" s="47"/>
    </row>
    <row r="1307" spans="5:5" x14ac:dyDescent="0.3">
      <c r="E1307" s="47"/>
    </row>
    <row r="1308" spans="5:5" x14ac:dyDescent="0.3">
      <c r="E1308" s="47"/>
    </row>
    <row r="1309" spans="5:5" x14ac:dyDescent="0.3">
      <c r="E1309" s="47"/>
    </row>
    <row r="1310" spans="5:5" x14ac:dyDescent="0.3">
      <c r="E1310" s="47"/>
    </row>
    <row r="1311" spans="5:5" x14ac:dyDescent="0.3">
      <c r="E1311" s="47"/>
    </row>
    <row r="1312" spans="5:5" x14ac:dyDescent="0.3">
      <c r="E1312" s="47"/>
    </row>
    <row r="1313" spans="5:5" x14ac:dyDescent="0.3">
      <c r="E1313" s="47"/>
    </row>
    <row r="1314" spans="5:5" x14ac:dyDescent="0.3">
      <c r="E1314" s="47"/>
    </row>
    <row r="1315" spans="5:5" x14ac:dyDescent="0.3">
      <c r="E1315" s="47"/>
    </row>
    <row r="1316" spans="5:5" x14ac:dyDescent="0.3">
      <c r="E1316" s="47"/>
    </row>
    <row r="1317" spans="5:5" x14ac:dyDescent="0.3">
      <c r="E1317" s="47"/>
    </row>
    <row r="1318" spans="5:5" x14ac:dyDescent="0.3">
      <c r="E1318" s="47"/>
    </row>
    <row r="1319" spans="5:5" x14ac:dyDescent="0.3">
      <c r="E1319" s="47"/>
    </row>
    <row r="1320" spans="5:5" x14ac:dyDescent="0.3">
      <c r="E1320" s="47"/>
    </row>
    <row r="1321" spans="5:5" x14ac:dyDescent="0.3">
      <c r="E1321" s="47"/>
    </row>
    <row r="1322" spans="5:5" x14ac:dyDescent="0.3">
      <c r="E1322" s="47"/>
    </row>
    <row r="1323" spans="5:5" x14ac:dyDescent="0.3">
      <c r="E1323" s="47"/>
    </row>
    <row r="1324" spans="5:5" x14ac:dyDescent="0.3">
      <c r="E1324" s="47"/>
    </row>
    <row r="1325" spans="5:5" x14ac:dyDescent="0.3">
      <c r="E1325" s="47"/>
    </row>
    <row r="1326" spans="5:5" x14ac:dyDescent="0.3">
      <c r="E1326" s="47"/>
    </row>
    <row r="1327" spans="5:5" x14ac:dyDescent="0.3">
      <c r="E1327" s="47"/>
    </row>
    <row r="1328" spans="5:5" x14ac:dyDescent="0.3">
      <c r="E1328" s="47"/>
    </row>
    <row r="1329" spans="5:5" x14ac:dyDescent="0.3">
      <c r="E1329" s="47"/>
    </row>
    <row r="1330" spans="5:5" x14ac:dyDescent="0.3">
      <c r="E1330" s="47"/>
    </row>
    <row r="1331" spans="5:5" x14ac:dyDescent="0.3">
      <c r="E1331" s="47"/>
    </row>
    <row r="1332" spans="5:5" x14ac:dyDescent="0.3">
      <c r="E1332" s="47"/>
    </row>
    <row r="1333" spans="5:5" x14ac:dyDescent="0.3">
      <c r="E1333" s="47"/>
    </row>
    <row r="1334" spans="5:5" x14ac:dyDescent="0.3">
      <c r="E1334" s="47"/>
    </row>
    <row r="1335" spans="5:5" x14ac:dyDescent="0.3">
      <c r="E1335" s="47"/>
    </row>
    <row r="1336" spans="5:5" x14ac:dyDescent="0.3">
      <c r="E1336" s="47"/>
    </row>
    <row r="1337" spans="5:5" x14ac:dyDescent="0.3">
      <c r="E1337" s="47"/>
    </row>
    <row r="1338" spans="5:5" x14ac:dyDescent="0.3">
      <c r="E1338" s="47"/>
    </row>
    <row r="1339" spans="5:5" x14ac:dyDescent="0.3">
      <c r="E1339" s="47"/>
    </row>
    <row r="1340" spans="5:5" x14ac:dyDescent="0.3">
      <c r="E1340" s="47"/>
    </row>
    <row r="1341" spans="5:5" x14ac:dyDescent="0.3">
      <c r="E1341" s="47"/>
    </row>
    <row r="1342" spans="5:5" x14ac:dyDescent="0.3">
      <c r="E1342" s="47"/>
    </row>
    <row r="1343" spans="5:5" x14ac:dyDescent="0.3">
      <c r="E1343" s="47"/>
    </row>
    <row r="1344" spans="5:5" x14ac:dyDescent="0.3">
      <c r="E1344" s="47"/>
    </row>
    <row r="1345" spans="5:5" x14ac:dyDescent="0.3">
      <c r="E1345" s="47"/>
    </row>
    <row r="1346" spans="5:5" x14ac:dyDescent="0.3">
      <c r="E1346" s="47"/>
    </row>
    <row r="1347" spans="5:5" x14ac:dyDescent="0.3">
      <c r="E1347" s="47"/>
    </row>
    <row r="1348" spans="5:5" x14ac:dyDescent="0.3">
      <c r="E1348" s="47"/>
    </row>
    <row r="1349" spans="5:5" x14ac:dyDescent="0.3">
      <c r="E1349" s="47"/>
    </row>
    <row r="1350" spans="5:5" x14ac:dyDescent="0.3">
      <c r="E1350" s="47"/>
    </row>
    <row r="1351" spans="5:5" x14ac:dyDescent="0.3">
      <c r="E1351" s="47"/>
    </row>
    <row r="1352" spans="5:5" x14ac:dyDescent="0.3">
      <c r="E1352" s="47"/>
    </row>
    <row r="1353" spans="5:5" x14ac:dyDescent="0.3">
      <c r="E1353" s="47"/>
    </row>
    <row r="1354" spans="5:5" x14ac:dyDescent="0.3">
      <c r="E1354" s="47"/>
    </row>
    <row r="1355" spans="5:5" x14ac:dyDescent="0.3">
      <c r="E1355" s="47"/>
    </row>
    <row r="1356" spans="5:5" x14ac:dyDescent="0.3">
      <c r="E1356" s="47"/>
    </row>
    <row r="1357" spans="5:5" x14ac:dyDescent="0.3">
      <c r="E1357" s="47"/>
    </row>
    <row r="1358" spans="5:5" x14ac:dyDescent="0.3">
      <c r="E1358" s="47"/>
    </row>
    <row r="1359" spans="5:5" x14ac:dyDescent="0.3">
      <c r="E1359" s="47"/>
    </row>
    <row r="1360" spans="5:5" x14ac:dyDescent="0.3">
      <c r="E1360" s="47"/>
    </row>
    <row r="1361" spans="5:5" x14ac:dyDescent="0.3">
      <c r="E1361" s="47"/>
    </row>
    <row r="1362" spans="5:5" x14ac:dyDescent="0.3">
      <c r="E1362" s="47"/>
    </row>
    <row r="1363" spans="5:5" x14ac:dyDescent="0.3">
      <c r="E1363" s="47"/>
    </row>
    <row r="1364" spans="5:5" x14ac:dyDescent="0.3">
      <c r="E1364" s="47"/>
    </row>
    <row r="1365" spans="5:5" x14ac:dyDescent="0.3">
      <c r="E1365" s="47"/>
    </row>
    <row r="1366" spans="5:5" x14ac:dyDescent="0.3">
      <c r="E1366" s="47"/>
    </row>
    <row r="1367" spans="5:5" x14ac:dyDescent="0.3">
      <c r="E1367" s="47"/>
    </row>
    <row r="1368" spans="5:5" x14ac:dyDescent="0.3">
      <c r="E1368" s="47"/>
    </row>
    <row r="1369" spans="5:5" x14ac:dyDescent="0.3">
      <c r="E1369" s="47"/>
    </row>
    <row r="1370" spans="5:5" x14ac:dyDescent="0.3">
      <c r="E1370" s="47"/>
    </row>
    <row r="1371" spans="5:5" x14ac:dyDescent="0.3">
      <c r="E1371" s="47"/>
    </row>
    <row r="1372" spans="5:5" x14ac:dyDescent="0.3">
      <c r="E1372" s="47"/>
    </row>
    <row r="1373" spans="5:5" x14ac:dyDescent="0.3">
      <c r="E1373" s="47"/>
    </row>
    <row r="1374" spans="5:5" x14ac:dyDescent="0.3">
      <c r="E1374" s="47"/>
    </row>
    <row r="1375" spans="5:5" x14ac:dyDescent="0.3">
      <c r="E1375" s="47"/>
    </row>
    <row r="1376" spans="5:5" x14ac:dyDescent="0.3">
      <c r="E1376" s="47"/>
    </row>
    <row r="1377" spans="5:5" x14ac:dyDescent="0.3">
      <c r="E1377" s="47"/>
    </row>
    <row r="1378" spans="5:5" x14ac:dyDescent="0.3">
      <c r="E1378" s="47"/>
    </row>
    <row r="1379" spans="5:5" x14ac:dyDescent="0.3">
      <c r="E1379" s="47"/>
    </row>
    <row r="1380" spans="5:5" x14ac:dyDescent="0.3">
      <c r="E1380" s="47"/>
    </row>
    <row r="1381" spans="5:5" x14ac:dyDescent="0.3">
      <c r="E1381" s="47"/>
    </row>
    <row r="1382" spans="5:5" x14ac:dyDescent="0.3">
      <c r="E1382" s="47"/>
    </row>
    <row r="1383" spans="5:5" x14ac:dyDescent="0.3">
      <c r="E1383" s="47"/>
    </row>
    <row r="1384" spans="5:5" x14ac:dyDescent="0.3">
      <c r="E1384" s="47"/>
    </row>
    <row r="1385" spans="5:5" x14ac:dyDescent="0.3">
      <c r="E1385" s="47"/>
    </row>
    <row r="1386" spans="5:5" x14ac:dyDescent="0.3">
      <c r="E1386" s="47"/>
    </row>
    <row r="1387" spans="5:5" x14ac:dyDescent="0.3">
      <c r="E1387" s="47"/>
    </row>
    <row r="1388" spans="5:5" x14ac:dyDescent="0.3">
      <c r="E1388" s="47"/>
    </row>
    <row r="1389" spans="5:5" x14ac:dyDescent="0.3">
      <c r="E1389" s="47"/>
    </row>
    <row r="1390" spans="5:5" x14ac:dyDescent="0.3">
      <c r="E1390" s="47"/>
    </row>
    <row r="1391" spans="5:5" x14ac:dyDescent="0.3">
      <c r="E1391" s="47"/>
    </row>
    <row r="1392" spans="5:5" x14ac:dyDescent="0.3">
      <c r="E1392" s="47"/>
    </row>
    <row r="1393" spans="5:5" x14ac:dyDescent="0.3">
      <c r="E1393" s="47"/>
    </row>
    <row r="1394" spans="5:5" x14ac:dyDescent="0.3">
      <c r="E1394" s="47"/>
    </row>
    <row r="1395" spans="5:5" x14ac:dyDescent="0.3">
      <c r="E1395" s="47"/>
    </row>
    <row r="1396" spans="5:5" x14ac:dyDescent="0.3">
      <c r="E1396" s="47"/>
    </row>
    <row r="1397" spans="5:5" x14ac:dyDescent="0.3">
      <c r="E1397" s="47"/>
    </row>
    <row r="1398" spans="5:5" x14ac:dyDescent="0.3">
      <c r="E1398" s="47"/>
    </row>
    <row r="1399" spans="5:5" x14ac:dyDescent="0.3">
      <c r="E1399" s="47"/>
    </row>
    <row r="1400" spans="5:5" x14ac:dyDescent="0.3">
      <c r="E1400" s="47"/>
    </row>
    <row r="1401" spans="5:5" x14ac:dyDescent="0.3">
      <c r="E1401" s="47"/>
    </row>
    <row r="1402" spans="5:5" x14ac:dyDescent="0.3">
      <c r="E1402" s="47"/>
    </row>
    <row r="1403" spans="5:5" x14ac:dyDescent="0.3">
      <c r="E1403" s="47"/>
    </row>
    <row r="1404" spans="5:5" x14ac:dyDescent="0.3">
      <c r="E1404" s="47"/>
    </row>
    <row r="1405" spans="5:5" x14ac:dyDescent="0.3">
      <c r="E1405" s="47"/>
    </row>
    <row r="1406" spans="5:5" x14ac:dyDescent="0.3">
      <c r="E1406" s="47"/>
    </row>
    <row r="1407" spans="5:5" x14ac:dyDescent="0.3">
      <c r="E1407" s="47"/>
    </row>
    <row r="1408" spans="5:5" x14ac:dyDescent="0.3">
      <c r="E1408" s="47"/>
    </row>
    <row r="1409" spans="5:5" x14ac:dyDescent="0.3">
      <c r="E1409" s="47"/>
    </row>
    <row r="1410" spans="5:5" x14ac:dyDescent="0.3">
      <c r="E1410" s="47"/>
    </row>
    <row r="1411" spans="5:5" x14ac:dyDescent="0.3">
      <c r="E1411" s="47"/>
    </row>
    <row r="1412" spans="5:5" x14ac:dyDescent="0.3">
      <c r="E1412" s="47"/>
    </row>
    <row r="1413" spans="5:5" x14ac:dyDescent="0.3">
      <c r="E1413" s="47"/>
    </row>
    <row r="1414" spans="5:5" x14ac:dyDescent="0.3">
      <c r="E1414" s="47"/>
    </row>
    <row r="1415" spans="5:5" x14ac:dyDescent="0.3">
      <c r="E1415" s="47"/>
    </row>
    <row r="1416" spans="5:5" x14ac:dyDescent="0.3">
      <c r="E1416" s="47"/>
    </row>
    <row r="1417" spans="5:5" x14ac:dyDescent="0.3">
      <c r="E1417" s="47"/>
    </row>
    <row r="1418" spans="5:5" x14ac:dyDescent="0.3">
      <c r="E1418" s="47"/>
    </row>
    <row r="1419" spans="5:5" x14ac:dyDescent="0.3">
      <c r="E1419" s="47"/>
    </row>
    <row r="1420" spans="5:5" x14ac:dyDescent="0.3">
      <c r="E1420" s="47"/>
    </row>
    <row r="1421" spans="5:5" x14ac:dyDescent="0.3">
      <c r="E1421" s="47"/>
    </row>
    <row r="1422" spans="5:5" x14ac:dyDescent="0.3">
      <c r="E1422" s="47"/>
    </row>
    <row r="1423" spans="5:5" x14ac:dyDescent="0.3">
      <c r="E1423" s="47"/>
    </row>
    <row r="1424" spans="5:5" x14ac:dyDescent="0.3">
      <c r="E1424" s="47"/>
    </row>
    <row r="1425" spans="5:5" x14ac:dyDescent="0.3">
      <c r="E1425" s="47"/>
    </row>
    <row r="1426" spans="5:5" x14ac:dyDescent="0.3">
      <c r="E1426" s="47"/>
    </row>
    <row r="1427" spans="5:5" x14ac:dyDescent="0.3">
      <c r="E1427" s="47"/>
    </row>
    <row r="1428" spans="5:5" x14ac:dyDescent="0.3">
      <c r="E1428" s="47"/>
    </row>
    <row r="1429" spans="5:5" x14ac:dyDescent="0.3">
      <c r="E1429" s="47"/>
    </row>
    <row r="1430" spans="5:5" x14ac:dyDescent="0.3">
      <c r="E1430" s="47"/>
    </row>
    <row r="1431" spans="5:5" x14ac:dyDescent="0.3">
      <c r="E1431" s="47"/>
    </row>
    <row r="1432" spans="5:5" x14ac:dyDescent="0.3">
      <c r="E1432" s="47"/>
    </row>
    <row r="1433" spans="5:5" x14ac:dyDescent="0.3">
      <c r="E1433" s="47"/>
    </row>
    <row r="1434" spans="5:5" x14ac:dyDescent="0.3">
      <c r="E1434" s="47"/>
    </row>
    <row r="1435" spans="5:5" x14ac:dyDescent="0.3">
      <c r="E1435" s="47"/>
    </row>
    <row r="1436" spans="5:5" x14ac:dyDescent="0.3">
      <c r="E1436" s="47"/>
    </row>
    <row r="1437" spans="5:5" x14ac:dyDescent="0.3">
      <c r="E1437" s="47"/>
    </row>
    <row r="1438" spans="5:5" x14ac:dyDescent="0.3">
      <c r="E1438" s="47"/>
    </row>
    <row r="1439" spans="5:5" x14ac:dyDescent="0.3">
      <c r="E1439" s="47"/>
    </row>
    <row r="1440" spans="5:5" x14ac:dyDescent="0.3">
      <c r="E1440" s="47"/>
    </row>
    <row r="1441" spans="5:5" x14ac:dyDescent="0.3">
      <c r="E1441" s="47"/>
    </row>
    <row r="1442" spans="5:5" x14ac:dyDescent="0.3">
      <c r="E1442" s="47"/>
    </row>
    <row r="1443" spans="5:5" x14ac:dyDescent="0.3">
      <c r="E1443" s="47"/>
    </row>
    <row r="1444" spans="5:5" x14ac:dyDescent="0.3">
      <c r="E1444" s="47"/>
    </row>
    <row r="1445" spans="5:5" x14ac:dyDescent="0.3">
      <c r="E1445" s="47"/>
    </row>
    <row r="1446" spans="5:5" x14ac:dyDescent="0.3">
      <c r="E1446" s="47"/>
    </row>
    <row r="1447" spans="5:5" x14ac:dyDescent="0.3">
      <c r="E1447" s="47"/>
    </row>
    <row r="1448" spans="5:5" x14ac:dyDescent="0.3">
      <c r="E1448" s="47"/>
    </row>
    <row r="1449" spans="5:5" x14ac:dyDescent="0.3">
      <c r="E1449" s="47"/>
    </row>
    <row r="1450" spans="5:5" x14ac:dyDescent="0.3">
      <c r="E1450" s="47"/>
    </row>
    <row r="1451" spans="5:5" x14ac:dyDescent="0.3">
      <c r="E1451" s="47"/>
    </row>
    <row r="1452" spans="5:5" x14ac:dyDescent="0.3">
      <c r="E1452" s="47"/>
    </row>
    <row r="1453" spans="5:5" x14ac:dyDescent="0.3">
      <c r="E1453" s="47"/>
    </row>
    <row r="1454" spans="5:5" x14ac:dyDescent="0.3">
      <c r="E1454" s="47"/>
    </row>
    <row r="1455" spans="5:5" x14ac:dyDescent="0.3">
      <c r="E1455" s="47"/>
    </row>
    <row r="1456" spans="5:5" x14ac:dyDescent="0.3">
      <c r="E1456" s="47"/>
    </row>
    <row r="1457" spans="5:5" x14ac:dyDescent="0.3">
      <c r="E1457" s="47"/>
    </row>
    <row r="1458" spans="5:5" x14ac:dyDescent="0.3">
      <c r="E1458" s="47"/>
    </row>
    <row r="1459" spans="5:5" x14ac:dyDescent="0.3">
      <c r="E1459" s="47"/>
    </row>
    <row r="1460" spans="5:5" x14ac:dyDescent="0.3">
      <c r="E1460" s="47"/>
    </row>
    <row r="1461" spans="5:5" x14ac:dyDescent="0.3">
      <c r="E1461" s="47"/>
    </row>
    <row r="1462" spans="5:5" x14ac:dyDescent="0.3">
      <c r="E1462" s="47"/>
    </row>
    <row r="1463" spans="5:5" x14ac:dyDescent="0.3">
      <c r="E1463" s="47"/>
    </row>
    <row r="1464" spans="5:5" x14ac:dyDescent="0.3">
      <c r="E1464" s="47"/>
    </row>
    <row r="1465" spans="5:5" x14ac:dyDescent="0.3">
      <c r="E1465" s="47"/>
    </row>
    <row r="1466" spans="5:5" x14ac:dyDescent="0.3">
      <c r="E1466" s="47"/>
    </row>
    <row r="1467" spans="5:5" x14ac:dyDescent="0.3">
      <c r="E1467" s="47"/>
    </row>
    <row r="1468" spans="5:5" x14ac:dyDescent="0.3">
      <c r="E1468" s="47"/>
    </row>
    <row r="1469" spans="5:5" x14ac:dyDescent="0.3">
      <c r="E1469" s="47"/>
    </row>
    <row r="1470" spans="5:5" x14ac:dyDescent="0.3">
      <c r="E1470" s="47"/>
    </row>
    <row r="1471" spans="5:5" x14ac:dyDescent="0.3">
      <c r="E1471" s="47"/>
    </row>
    <row r="1472" spans="5:5" x14ac:dyDescent="0.3">
      <c r="E1472" s="47"/>
    </row>
    <row r="1473" spans="5:5" x14ac:dyDescent="0.3">
      <c r="E1473" s="47"/>
    </row>
    <row r="1474" spans="5:5" x14ac:dyDescent="0.3">
      <c r="E1474" s="47"/>
    </row>
    <row r="1475" spans="5:5" x14ac:dyDescent="0.3">
      <c r="E1475" s="47"/>
    </row>
    <row r="1476" spans="5:5" x14ac:dyDescent="0.3">
      <c r="E1476" s="47"/>
    </row>
    <row r="1477" spans="5:5" x14ac:dyDescent="0.3">
      <c r="E1477" s="47"/>
    </row>
    <row r="1478" spans="5:5" x14ac:dyDescent="0.3">
      <c r="E1478" s="47"/>
    </row>
    <row r="1479" spans="5:5" x14ac:dyDescent="0.3">
      <c r="E1479" s="47"/>
    </row>
    <row r="1480" spans="5:5" x14ac:dyDescent="0.3">
      <c r="E1480" s="47"/>
    </row>
    <row r="1481" spans="5:5" x14ac:dyDescent="0.3">
      <c r="E1481" s="47"/>
    </row>
    <row r="1482" spans="5:5" x14ac:dyDescent="0.3">
      <c r="E1482" s="47"/>
    </row>
    <row r="1483" spans="5:5" x14ac:dyDescent="0.3">
      <c r="E1483" s="47"/>
    </row>
    <row r="1484" spans="5:5" x14ac:dyDescent="0.3">
      <c r="E1484" s="47"/>
    </row>
    <row r="1485" spans="5:5" x14ac:dyDescent="0.3">
      <c r="E1485" s="47"/>
    </row>
    <row r="1486" spans="5:5" x14ac:dyDescent="0.3">
      <c r="E1486" s="47"/>
    </row>
    <row r="1487" spans="5:5" x14ac:dyDescent="0.3">
      <c r="E1487" s="47"/>
    </row>
    <row r="1488" spans="5:5" x14ac:dyDescent="0.3">
      <c r="E1488" s="47"/>
    </row>
    <row r="1489" spans="5:5" x14ac:dyDescent="0.3">
      <c r="E1489" s="47"/>
    </row>
    <row r="1490" spans="5:5" x14ac:dyDescent="0.3">
      <c r="E1490" s="47"/>
    </row>
    <row r="1491" spans="5:5" x14ac:dyDescent="0.3">
      <c r="E1491" s="47"/>
    </row>
    <row r="1492" spans="5:5" x14ac:dyDescent="0.3">
      <c r="E1492" s="47"/>
    </row>
    <row r="1493" spans="5:5" x14ac:dyDescent="0.3">
      <c r="E1493" s="47"/>
    </row>
    <row r="1494" spans="5:5" x14ac:dyDescent="0.3">
      <c r="E1494" s="47"/>
    </row>
    <row r="1495" spans="5:5" x14ac:dyDescent="0.3">
      <c r="E1495" s="47"/>
    </row>
    <row r="1496" spans="5:5" x14ac:dyDescent="0.3">
      <c r="E1496" s="47"/>
    </row>
    <row r="1497" spans="5:5" x14ac:dyDescent="0.3">
      <c r="E1497" s="47"/>
    </row>
    <row r="1498" spans="5:5" x14ac:dyDescent="0.3">
      <c r="E1498" s="47"/>
    </row>
    <row r="1499" spans="5:5" x14ac:dyDescent="0.3">
      <c r="E1499" s="47"/>
    </row>
    <row r="1500" spans="5:5" x14ac:dyDescent="0.3">
      <c r="E1500" s="47"/>
    </row>
    <row r="1501" spans="5:5" x14ac:dyDescent="0.3">
      <c r="E1501" s="47"/>
    </row>
    <row r="1502" spans="5:5" x14ac:dyDescent="0.3">
      <c r="E1502" s="47"/>
    </row>
    <row r="1503" spans="5:5" x14ac:dyDescent="0.3">
      <c r="E1503" s="47"/>
    </row>
    <row r="1504" spans="5:5" x14ac:dyDescent="0.3">
      <c r="E1504" s="47"/>
    </row>
    <row r="1505" spans="5:5" x14ac:dyDescent="0.3">
      <c r="E1505" s="47"/>
    </row>
    <row r="1506" spans="5:5" x14ac:dyDescent="0.3">
      <c r="E1506" s="47"/>
    </row>
    <row r="1507" spans="5:5" x14ac:dyDescent="0.3">
      <c r="E1507" s="47"/>
    </row>
    <row r="1508" spans="5:5" x14ac:dyDescent="0.3">
      <c r="E1508" s="47"/>
    </row>
    <row r="1509" spans="5:5" x14ac:dyDescent="0.3">
      <c r="E1509" s="47"/>
    </row>
    <row r="1510" spans="5:5" x14ac:dyDescent="0.3">
      <c r="E1510" s="47"/>
    </row>
    <row r="1511" spans="5:5" x14ac:dyDescent="0.3">
      <c r="E1511" s="47"/>
    </row>
    <row r="1512" spans="5:5" x14ac:dyDescent="0.3">
      <c r="E1512" s="47"/>
    </row>
    <row r="1513" spans="5:5" x14ac:dyDescent="0.3">
      <c r="E1513" s="47"/>
    </row>
    <row r="1514" spans="5:5" x14ac:dyDescent="0.3">
      <c r="E1514" s="47"/>
    </row>
    <row r="1515" spans="5:5" x14ac:dyDescent="0.3">
      <c r="E1515" s="47"/>
    </row>
    <row r="1516" spans="5:5" x14ac:dyDescent="0.3">
      <c r="E1516" s="47"/>
    </row>
    <row r="1517" spans="5:5" x14ac:dyDescent="0.3">
      <c r="E1517" s="47"/>
    </row>
    <row r="1518" spans="5:5" x14ac:dyDescent="0.3">
      <c r="E1518" s="47"/>
    </row>
    <row r="1519" spans="5:5" x14ac:dyDescent="0.3">
      <c r="E1519" s="47"/>
    </row>
    <row r="1520" spans="5:5" x14ac:dyDescent="0.3">
      <c r="E1520" s="47"/>
    </row>
    <row r="1521" spans="5:5" x14ac:dyDescent="0.3">
      <c r="E1521" s="47"/>
    </row>
    <row r="1522" spans="5:5" x14ac:dyDescent="0.3">
      <c r="E1522" s="47"/>
    </row>
    <row r="1523" spans="5:5" x14ac:dyDescent="0.3">
      <c r="E1523" s="47"/>
    </row>
    <row r="1524" spans="5:5" x14ac:dyDescent="0.3">
      <c r="E1524" s="47"/>
    </row>
    <row r="1525" spans="5:5" x14ac:dyDescent="0.3">
      <c r="E1525" s="47"/>
    </row>
    <row r="1526" spans="5:5" x14ac:dyDescent="0.3">
      <c r="E1526" s="47"/>
    </row>
    <row r="1527" spans="5:5" x14ac:dyDescent="0.3">
      <c r="E1527" s="47"/>
    </row>
    <row r="1528" spans="5:5" x14ac:dyDescent="0.3">
      <c r="E1528" s="47"/>
    </row>
    <row r="1529" spans="5:5" x14ac:dyDescent="0.3">
      <c r="E1529" s="47"/>
    </row>
    <row r="1530" spans="5:5" x14ac:dyDescent="0.3">
      <c r="E1530" s="47"/>
    </row>
    <row r="1531" spans="5:5" x14ac:dyDescent="0.3">
      <c r="E1531" s="47"/>
    </row>
    <row r="1532" spans="5:5" x14ac:dyDescent="0.3">
      <c r="E1532" s="47"/>
    </row>
    <row r="1533" spans="5:5" x14ac:dyDescent="0.3">
      <c r="E1533" s="47"/>
    </row>
    <row r="1534" spans="5:5" x14ac:dyDescent="0.3">
      <c r="E1534" s="47"/>
    </row>
    <row r="1535" spans="5:5" x14ac:dyDescent="0.3">
      <c r="E1535" s="47"/>
    </row>
    <row r="1536" spans="5:5" x14ac:dyDescent="0.3">
      <c r="E1536" s="47"/>
    </row>
    <row r="1537" spans="5:5" x14ac:dyDescent="0.3">
      <c r="E1537" s="47"/>
    </row>
    <row r="1538" spans="5:5" x14ac:dyDescent="0.3">
      <c r="E1538" s="47"/>
    </row>
    <row r="1539" spans="5:5" x14ac:dyDescent="0.3">
      <c r="E1539" s="47"/>
    </row>
    <row r="1540" spans="5:5" x14ac:dyDescent="0.3">
      <c r="E1540" s="47"/>
    </row>
    <row r="1541" spans="5:5" x14ac:dyDescent="0.3">
      <c r="E1541" s="47"/>
    </row>
    <row r="1542" spans="5:5" x14ac:dyDescent="0.3">
      <c r="E1542" s="47"/>
    </row>
    <row r="1543" spans="5:5" x14ac:dyDescent="0.3">
      <c r="E1543" s="47"/>
    </row>
    <row r="1544" spans="5:5" x14ac:dyDescent="0.3">
      <c r="E1544" s="47"/>
    </row>
    <row r="1545" spans="5:5" x14ac:dyDescent="0.3">
      <c r="E1545" s="47"/>
    </row>
    <row r="1546" spans="5:5" x14ac:dyDescent="0.3">
      <c r="E1546" s="47"/>
    </row>
    <row r="1547" spans="5:5" x14ac:dyDescent="0.3">
      <c r="E1547" s="47"/>
    </row>
    <row r="1548" spans="5:5" x14ac:dyDescent="0.3">
      <c r="E1548" s="47"/>
    </row>
    <row r="1549" spans="5:5" x14ac:dyDescent="0.3">
      <c r="E1549" s="47"/>
    </row>
    <row r="1550" spans="5:5" x14ac:dyDescent="0.3">
      <c r="E1550" s="47"/>
    </row>
    <row r="1551" spans="5:5" x14ac:dyDescent="0.3">
      <c r="E1551" s="47"/>
    </row>
    <row r="1552" spans="5:5" x14ac:dyDescent="0.3">
      <c r="E1552" s="47"/>
    </row>
    <row r="1553" spans="5:5" x14ac:dyDescent="0.3">
      <c r="E1553" s="47"/>
    </row>
    <row r="1554" spans="5:5" x14ac:dyDescent="0.3">
      <c r="E1554" s="47"/>
    </row>
    <row r="1555" spans="5:5" x14ac:dyDescent="0.3">
      <c r="E1555" s="47"/>
    </row>
    <row r="1556" spans="5:5" x14ac:dyDescent="0.3">
      <c r="E1556" s="47"/>
    </row>
    <row r="1557" spans="5:5" x14ac:dyDescent="0.3">
      <c r="E1557" s="47"/>
    </row>
    <row r="1558" spans="5:5" x14ac:dyDescent="0.3">
      <c r="E1558" s="47"/>
    </row>
    <row r="1559" spans="5:5" x14ac:dyDescent="0.3">
      <c r="E1559" s="47"/>
    </row>
    <row r="1560" spans="5:5" x14ac:dyDescent="0.3">
      <c r="E1560" s="47"/>
    </row>
    <row r="1561" spans="5:5" x14ac:dyDescent="0.3">
      <c r="E1561" s="47"/>
    </row>
    <row r="1562" spans="5:5" x14ac:dyDescent="0.3">
      <c r="E1562" s="47"/>
    </row>
    <row r="1563" spans="5:5" x14ac:dyDescent="0.3">
      <c r="E1563" s="47"/>
    </row>
    <row r="1564" spans="5:5" x14ac:dyDescent="0.3">
      <c r="E1564" s="47"/>
    </row>
    <row r="1565" spans="5:5" x14ac:dyDescent="0.3">
      <c r="E1565" s="47"/>
    </row>
    <row r="1566" spans="5:5" x14ac:dyDescent="0.3">
      <c r="E1566" s="47"/>
    </row>
    <row r="1567" spans="5:5" x14ac:dyDescent="0.3">
      <c r="E1567" s="47"/>
    </row>
    <row r="1568" spans="5:5" x14ac:dyDescent="0.3">
      <c r="E1568" s="47"/>
    </row>
    <row r="1569" spans="5:5" x14ac:dyDescent="0.3">
      <c r="E1569" s="47"/>
    </row>
    <row r="1570" spans="5:5" x14ac:dyDescent="0.3">
      <c r="E1570" s="47"/>
    </row>
    <row r="1571" spans="5:5" x14ac:dyDescent="0.3">
      <c r="E1571" s="47"/>
    </row>
    <row r="1572" spans="5:5" x14ac:dyDescent="0.3">
      <c r="E1572" s="47"/>
    </row>
    <row r="1573" spans="5:5" x14ac:dyDescent="0.3">
      <c r="E1573" s="47"/>
    </row>
    <row r="1574" spans="5:5" x14ac:dyDescent="0.3">
      <c r="E1574" s="47"/>
    </row>
    <row r="1575" spans="5:5" x14ac:dyDescent="0.3">
      <c r="E1575" s="47"/>
    </row>
    <row r="1576" spans="5:5" x14ac:dyDescent="0.3">
      <c r="E1576" s="47"/>
    </row>
    <row r="1577" spans="5:5" x14ac:dyDescent="0.3">
      <c r="E1577" s="47"/>
    </row>
    <row r="1578" spans="5:5" x14ac:dyDescent="0.3">
      <c r="E1578" s="47"/>
    </row>
    <row r="1579" spans="5:5" x14ac:dyDescent="0.3">
      <c r="E1579" s="47"/>
    </row>
    <row r="1580" spans="5:5" x14ac:dyDescent="0.3">
      <c r="E1580" s="47"/>
    </row>
    <row r="1581" spans="5:5" x14ac:dyDescent="0.3">
      <c r="E1581" s="47"/>
    </row>
    <row r="1582" spans="5:5" x14ac:dyDescent="0.3">
      <c r="E1582" s="47"/>
    </row>
    <row r="1583" spans="5:5" x14ac:dyDescent="0.3">
      <c r="E1583" s="47"/>
    </row>
    <row r="1584" spans="5:5" x14ac:dyDescent="0.3">
      <c r="E1584" s="47"/>
    </row>
    <row r="1585" spans="5:5" x14ac:dyDescent="0.3">
      <c r="E1585" s="47"/>
    </row>
    <row r="1586" spans="5:5" x14ac:dyDescent="0.3">
      <c r="E1586" s="47"/>
    </row>
    <row r="1587" spans="5:5" x14ac:dyDescent="0.3">
      <c r="E1587" s="47"/>
    </row>
    <row r="1588" spans="5:5" x14ac:dyDescent="0.3">
      <c r="E1588" s="47"/>
    </row>
    <row r="1589" spans="5:5" x14ac:dyDescent="0.3">
      <c r="E1589" s="47"/>
    </row>
    <row r="1590" spans="5:5" x14ac:dyDescent="0.3">
      <c r="E1590" s="47"/>
    </row>
    <row r="1591" spans="5:5" x14ac:dyDescent="0.3">
      <c r="E1591" s="47"/>
    </row>
    <row r="1592" spans="5:5" x14ac:dyDescent="0.3">
      <c r="E1592" s="47"/>
    </row>
    <row r="1593" spans="5:5" x14ac:dyDescent="0.3">
      <c r="E1593" s="47"/>
    </row>
    <row r="1594" spans="5:5" x14ac:dyDescent="0.3">
      <c r="E1594" s="47"/>
    </row>
    <row r="1595" spans="5:5" x14ac:dyDescent="0.3">
      <c r="E1595" s="47"/>
    </row>
    <row r="1596" spans="5:5" x14ac:dyDescent="0.3">
      <c r="E1596" s="47"/>
    </row>
    <row r="1597" spans="5:5" x14ac:dyDescent="0.3">
      <c r="E1597" s="47"/>
    </row>
    <row r="1598" spans="5:5" x14ac:dyDescent="0.3">
      <c r="E1598" s="47"/>
    </row>
    <row r="1599" spans="5:5" x14ac:dyDescent="0.3">
      <c r="E1599" s="47"/>
    </row>
    <row r="1600" spans="5:5" x14ac:dyDescent="0.3">
      <c r="E1600" s="47"/>
    </row>
    <row r="1601" spans="5:5" x14ac:dyDescent="0.3">
      <c r="E1601" s="47"/>
    </row>
    <row r="1602" spans="5:5" x14ac:dyDescent="0.3">
      <c r="E1602" s="47"/>
    </row>
    <row r="1603" spans="5:5" x14ac:dyDescent="0.3">
      <c r="E1603" s="47"/>
    </row>
    <row r="1604" spans="5:5" x14ac:dyDescent="0.3">
      <c r="E1604" s="47"/>
    </row>
    <row r="1605" spans="5:5" x14ac:dyDescent="0.3">
      <c r="E1605" s="47"/>
    </row>
    <row r="1606" spans="5:5" x14ac:dyDescent="0.3">
      <c r="E1606" s="47"/>
    </row>
    <row r="1607" spans="5:5" x14ac:dyDescent="0.3">
      <c r="E1607" s="47"/>
    </row>
    <row r="1608" spans="5:5" x14ac:dyDescent="0.3">
      <c r="E1608" s="47"/>
    </row>
    <row r="1609" spans="5:5" x14ac:dyDescent="0.3">
      <c r="E1609" s="47"/>
    </row>
    <row r="1610" spans="5:5" x14ac:dyDescent="0.3">
      <c r="E1610" s="47"/>
    </row>
    <row r="1611" spans="5:5" x14ac:dyDescent="0.3">
      <c r="E1611" s="47"/>
    </row>
    <row r="1612" spans="5:5" x14ac:dyDescent="0.3">
      <c r="E1612" s="47"/>
    </row>
    <row r="1613" spans="5:5" x14ac:dyDescent="0.3">
      <c r="E1613" s="47"/>
    </row>
    <row r="1614" spans="5:5" x14ac:dyDescent="0.3">
      <c r="E1614" s="47"/>
    </row>
    <row r="1615" spans="5:5" x14ac:dyDescent="0.3">
      <c r="E1615" s="47"/>
    </row>
    <row r="1616" spans="5:5" x14ac:dyDescent="0.3">
      <c r="E1616" s="47"/>
    </row>
    <row r="1617" spans="5:5" x14ac:dyDescent="0.3">
      <c r="E1617" s="47"/>
    </row>
    <row r="1618" spans="5:5" x14ac:dyDescent="0.3">
      <c r="E1618" s="47"/>
    </row>
    <row r="1619" spans="5:5" x14ac:dyDescent="0.3">
      <c r="E1619" s="47"/>
    </row>
    <row r="1620" spans="5:5" x14ac:dyDescent="0.3">
      <c r="E1620" s="47"/>
    </row>
    <row r="1621" spans="5:5" x14ac:dyDescent="0.3">
      <c r="E1621" s="47"/>
    </row>
    <row r="1622" spans="5:5" x14ac:dyDescent="0.3">
      <c r="E1622" s="47"/>
    </row>
    <row r="1623" spans="5:5" x14ac:dyDescent="0.3">
      <c r="E1623" s="47"/>
    </row>
    <row r="1624" spans="5:5" x14ac:dyDescent="0.3">
      <c r="E1624" s="47"/>
    </row>
    <row r="1625" spans="5:5" x14ac:dyDescent="0.3">
      <c r="E1625" s="47"/>
    </row>
    <row r="1626" spans="5:5" x14ac:dyDescent="0.3">
      <c r="E1626" s="47"/>
    </row>
    <row r="1627" spans="5:5" x14ac:dyDescent="0.3">
      <c r="E1627" s="47"/>
    </row>
    <row r="1628" spans="5:5" x14ac:dyDescent="0.3">
      <c r="E1628" s="47"/>
    </row>
    <row r="1629" spans="5:5" x14ac:dyDescent="0.3">
      <c r="E1629" s="47"/>
    </row>
    <row r="1630" spans="5:5" x14ac:dyDescent="0.3">
      <c r="E1630" s="47"/>
    </row>
    <row r="1631" spans="5:5" x14ac:dyDescent="0.3">
      <c r="E1631" s="47"/>
    </row>
    <row r="1632" spans="5:5" x14ac:dyDescent="0.3">
      <c r="E1632" s="47"/>
    </row>
    <row r="1633" spans="5:5" x14ac:dyDescent="0.3">
      <c r="E1633" s="47"/>
    </row>
    <row r="1634" spans="5:5" x14ac:dyDescent="0.3">
      <c r="E1634" s="47"/>
    </row>
    <row r="1635" spans="5:5" x14ac:dyDescent="0.3">
      <c r="E1635" s="47"/>
    </row>
    <row r="1636" spans="5:5" x14ac:dyDescent="0.3">
      <c r="E1636" s="47"/>
    </row>
    <row r="1637" spans="5:5" x14ac:dyDescent="0.3">
      <c r="E1637" s="47"/>
    </row>
    <row r="1638" spans="5:5" x14ac:dyDescent="0.3">
      <c r="E1638" s="47"/>
    </row>
    <row r="1639" spans="5:5" x14ac:dyDescent="0.3">
      <c r="E1639" s="47"/>
    </row>
    <row r="1640" spans="5:5" x14ac:dyDescent="0.3">
      <c r="E1640" s="47"/>
    </row>
    <row r="1641" spans="5:5" x14ac:dyDescent="0.3">
      <c r="E1641" s="47"/>
    </row>
    <row r="1642" spans="5:5" x14ac:dyDescent="0.3">
      <c r="E1642" s="47"/>
    </row>
    <row r="1643" spans="5:5" x14ac:dyDescent="0.3">
      <c r="E1643" s="47"/>
    </row>
    <row r="1644" spans="5:5" x14ac:dyDescent="0.3">
      <c r="E1644" s="47"/>
    </row>
    <row r="1645" spans="5:5" x14ac:dyDescent="0.3">
      <c r="E1645" s="47"/>
    </row>
    <row r="1646" spans="5:5" x14ac:dyDescent="0.3">
      <c r="E1646" s="47"/>
    </row>
    <row r="1647" spans="5:5" x14ac:dyDescent="0.3">
      <c r="E1647" s="47"/>
    </row>
    <row r="1648" spans="5:5" x14ac:dyDescent="0.3">
      <c r="E1648" s="47"/>
    </row>
    <row r="1649" spans="5:5" x14ac:dyDescent="0.3">
      <c r="E1649" s="47"/>
    </row>
    <row r="1650" spans="5:5" x14ac:dyDescent="0.3">
      <c r="E1650" s="47"/>
    </row>
    <row r="1651" spans="5:5" x14ac:dyDescent="0.3">
      <c r="E1651" s="47"/>
    </row>
    <row r="1652" spans="5:5" x14ac:dyDescent="0.3">
      <c r="E1652" s="47"/>
    </row>
    <row r="1653" spans="5:5" x14ac:dyDescent="0.3">
      <c r="E1653" s="47"/>
    </row>
    <row r="1654" spans="5:5" x14ac:dyDescent="0.3">
      <c r="E1654" s="47"/>
    </row>
    <row r="1655" spans="5:5" x14ac:dyDescent="0.3">
      <c r="E1655" s="47"/>
    </row>
    <row r="1656" spans="5:5" x14ac:dyDescent="0.3">
      <c r="E1656" s="47"/>
    </row>
    <row r="1657" spans="5:5" x14ac:dyDescent="0.3">
      <c r="E1657" s="47"/>
    </row>
    <row r="1658" spans="5:5" x14ac:dyDescent="0.3">
      <c r="E1658" s="47"/>
    </row>
    <row r="1659" spans="5:5" x14ac:dyDescent="0.3">
      <c r="E1659" s="47"/>
    </row>
    <row r="1660" spans="5:5" x14ac:dyDescent="0.3">
      <c r="E1660" s="47"/>
    </row>
    <row r="1661" spans="5:5" x14ac:dyDescent="0.3">
      <c r="E1661" s="47"/>
    </row>
    <row r="1662" spans="5:5" x14ac:dyDescent="0.3">
      <c r="E1662" s="47"/>
    </row>
    <row r="1663" spans="5:5" x14ac:dyDescent="0.3">
      <c r="E1663" s="47"/>
    </row>
    <row r="1664" spans="5:5" x14ac:dyDescent="0.3">
      <c r="E1664" s="47"/>
    </row>
    <row r="1665" spans="5:5" x14ac:dyDescent="0.3">
      <c r="E1665" s="47"/>
    </row>
    <row r="1666" spans="5:5" x14ac:dyDescent="0.3">
      <c r="E1666" s="47"/>
    </row>
    <row r="1667" spans="5:5" x14ac:dyDescent="0.3">
      <c r="E1667" s="47"/>
    </row>
    <row r="1668" spans="5:5" x14ac:dyDescent="0.3">
      <c r="E1668" s="47"/>
    </row>
    <row r="1669" spans="5:5" x14ac:dyDescent="0.3">
      <c r="E1669" s="47"/>
    </row>
    <row r="1670" spans="5:5" x14ac:dyDescent="0.3">
      <c r="E1670" s="47"/>
    </row>
    <row r="1671" spans="5:5" x14ac:dyDescent="0.3">
      <c r="E1671" s="47"/>
    </row>
    <row r="1672" spans="5:5" x14ac:dyDescent="0.3">
      <c r="E1672" s="47"/>
    </row>
    <row r="1673" spans="5:5" x14ac:dyDescent="0.3">
      <c r="E1673" s="47"/>
    </row>
    <row r="1674" spans="5:5" x14ac:dyDescent="0.3">
      <c r="E1674" s="47"/>
    </row>
    <row r="1675" spans="5:5" x14ac:dyDescent="0.3">
      <c r="E1675" s="47"/>
    </row>
    <row r="1676" spans="5:5" x14ac:dyDescent="0.3">
      <c r="E1676" s="47"/>
    </row>
    <row r="1677" spans="5:5" x14ac:dyDescent="0.3">
      <c r="E1677" s="47"/>
    </row>
    <row r="1678" spans="5:5" x14ac:dyDescent="0.3">
      <c r="E1678" s="47"/>
    </row>
    <row r="1679" spans="5:5" x14ac:dyDescent="0.3">
      <c r="E1679" s="47"/>
    </row>
    <row r="1680" spans="5:5" x14ac:dyDescent="0.3">
      <c r="E1680" s="47"/>
    </row>
    <row r="1681" spans="5:5" x14ac:dyDescent="0.3">
      <c r="E1681" s="47"/>
    </row>
    <row r="1682" spans="5:5" x14ac:dyDescent="0.3">
      <c r="E1682" s="47"/>
    </row>
    <row r="1683" spans="5:5" x14ac:dyDescent="0.3">
      <c r="E1683" s="47"/>
    </row>
    <row r="1684" spans="5:5" x14ac:dyDescent="0.3">
      <c r="E1684" s="47"/>
    </row>
    <row r="1685" spans="5:5" x14ac:dyDescent="0.3">
      <c r="E1685" s="47"/>
    </row>
    <row r="1686" spans="5:5" x14ac:dyDescent="0.3">
      <c r="E1686" s="47"/>
    </row>
    <row r="1687" spans="5:5" x14ac:dyDescent="0.3">
      <c r="E1687" s="47"/>
    </row>
    <row r="1688" spans="5:5" x14ac:dyDescent="0.3">
      <c r="E1688" s="47"/>
    </row>
    <row r="1689" spans="5:5" x14ac:dyDescent="0.3">
      <c r="E1689" s="47"/>
    </row>
    <row r="1690" spans="5:5" x14ac:dyDescent="0.3">
      <c r="E1690" s="47"/>
    </row>
    <row r="1691" spans="5:5" x14ac:dyDescent="0.3">
      <c r="E1691" s="47"/>
    </row>
    <row r="1692" spans="5:5" x14ac:dyDescent="0.3">
      <c r="E1692" s="47"/>
    </row>
    <row r="1693" spans="5:5" x14ac:dyDescent="0.3">
      <c r="E1693" s="47"/>
    </row>
    <row r="1694" spans="5:5" x14ac:dyDescent="0.3">
      <c r="E1694" s="47"/>
    </row>
    <row r="1695" spans="5:5" x14ac:dyDescent="0.3">
      <c r="E1695" s="47"/>
    </row>
    <row r="1696" spans="5:5" x14ac:dyDescent="0.3">
      <c r="E1696" s="47"/>
    </row>
    <row r="1697" spans="5:5" x14ac:dyDescent="0.3">
      <c r="E1697" s="47"/>
    </row>
    <row r="1698" spans="5:5" x14ac:dyDescent="0.3">
      <c r="E1698" s="47"/>
    </row>
    <row r="1699" spans="5:5" x14ac:dyDescent="0.3">
      <c r="E1699" s="47"/>
    </row>
    <row r="1700" spans="5:5" x14ac:dyDescent="0.3">
      <c r="E1700" s="47"/>
    </row>
    <row r="1701" spans="5:5" x14ac:dyDescent="0.3">
      <c r="E1701" s="47"/>
    </row>
    <row r="1702" spans="5:5" x14ac:dyDescent="0.3">
      <c r="E1702" s="47"/>
    </row>
    <row r="1703" spans="5:5" x14ac:dyDescent="0.3">
      <c r="E1703" s="47"/>
    </row>
    <row r="1704" spans="5:5" x14ac:dyDescent="0.3">
      <c r="E1704" s="47"/>
    </row>
    <row r="1705" spans="5:5" x14ac:dyDescent="0.3">
      <c r="E1705" s="47"/>
    </row>
    <row r="1706" spans="5:5" x14ac:dyDescent="0.3">
      <c r="E1706" s="47"/>
    </row>
    <row r="1707" spans="5:5" x14ac:dyDescent="0.3">
      <c r="E1707" s="47"/>
    </row>
    <row r="1708" spans="5:5" x14ac:dyDescent="0.3">
      <c r="E1708" s="47"/>
    </row>
    <row r="1709" spans="5:5" x14ac:dyDescent="0.3">
      <c r="E1709" s="47"/>
    </row>
    <row r="1710" spans="5:5" x14ac:dyDescent="0.3">
      <c r="E1710" s="47"/>
    </row>
    <row r="1711" spans="5:5" x14ac:dyDescent="0.3">
      <c r="E1711" s="47"/>
    </row>
    <row r="1712" spans="5:5" x14ac:dyDescent="0.3">
      <c r="E1712" s="47"/>
    </row>
    <row r="1713" spans="5:5" x14ac:dyDescent="0.3">
      <c r="E1713" s="47"/>
    </row>
    <row r="1714" spans="5:5" x14ac:dyDescent="0.3">
      <c r="E1714" s="47"/>
    </row>
    <row r="1715" spans="5:5" x14ac:dyDescent="0.3">
      <c r="E1715" s="47"/>
    </row>
    <row r="1716" spans="5:5" x14ac:dyDescent="0.3">
      <c r="E1716" s="47"/>
    </row>
    <row r="1717" spans="5:5" x14ac:dyDescent="0.3">
      <c r="E1717" s="47"/>
    </row>
    <row r="1718" spans="5:5" x14ac:dyDescent="0.3">
      <c r="E1718" s="47"/>
    </row>
    <row r="1719" spans="5:5" x14ac:dyDescent="0.3">
      <c r="E1719" s="47"/>
    </row>
    <row r="1720" spans="5:5" x14ac:dyDescent="0.3">
      <c r="E1720" s="47"/>
    </row>
    <row r="1721" spans="5:5" x14ac:dyDescent="0.3">
      <c r="E1721" s="47"/>
    </row>
    <row r="1722" spans="5:5" x14ac:dyDescent="0.3">
      <c r="E1722" s="47"/>
    </row>
    <row r="1723" spans="5:5" x14ac:dyDescent="0.3">
      <c r="E1723" s="47"/>
    </row>
    <row r="1724" spans="5:5" x14ac:dyDescent="0.3">
      <c r="E1724" s="47"/>
    </row>
    <row r="1725" spans="5:5" x14ac:dyDescent="0.3">
      <c r="E1725" s="47"/>
    </row>
    <row r="1726" spans="5:5" x14ac:dyDescent="0.3">
      <c r="E1726" s="47"/>
    </row>
    <row r="1727" spans="5:5" x14ac:dyDescent="0.3">
      <c r="E1727" s="47"/>
    </row>
    <row r="1728" spans="5:5" x14ac:dyDescent="0.3">
      <c r="E1728" s="47"/>
    </row>
    <row r="1729" spans="5:5" x14ac:dyDescent="0.3">
      <c r="E1729" s="47"/>
    </row>
    <row r="1730" spans="5:5" x14ac:dyDescent="0.3">
      <c r="E1730" s="47"/>
    </row>
    <row r="1731" spans="5:5" x14ac:dyDescent="0.3">
      <c r="E1731" s="47"/>
    </row>
    <row r="1732" spans="5:5" x14ac:dyDescent="0.3">
      <c r="E1732" s="47"/>
    </row>
    <row r="1733" spans="5:5" x14ac:dyDescent="0.3">
      <c r="E1733" s="47"/>
    </row>
    <row r="1734" spans="5:5" x14ac:dyDescent="0.3">
      <c r="E1734" s="47"/>
    </row>
    <row r="1735" spans="5:5" x14ac:dyDescent="0.3">
      <c r="E1735" s="47"/>
    </row>
    <row r="1736" spans="5:5" x14ac:dyDescent="0.3">
      <c r="E1736" s="47"/>
    </row>
    <row r="1737" spans="5:5" x14ac:dyDescent="0.3">
      <c r="E1737" s="47"/>
    </row>
    <row r="1738" spans="5:5" x14ac:dyDescent="0.3">
      <c r="E1738" s="47"/>
    </row>
    <row r="1739" spans="5:5" x14ac:dyDescent="0.3">
      <c r="E1739" s="47"/>
    </row>
    <row r="1740" spans="5:5" x14ac:dyDescent="0.3">
      <c r="E1740" s="47"/>
    </row>
    <row r="1741" spans="5:5" x14ac:dyDescent="0.3">
      <c r="E1741" s="47"/>
    </row>
    <row r="1742" spans="5:5" x14ac:dyDescent="0.3">
      <c r="E1742" s="47"/>
    </row>
    <row r="1743" spans="5:5" x14ac:dyDescent="0.3">
      <c r="E1743" s="47"/>
    </row>
    <row r="1744" spans="5:5" x14ac:dyDescent="0.3">
      <c r="E1744" s="47"/>
    </row>
    <row r="1745" spans="5:5" x14ac:dyDescent="0.3">
      <c r="E1745" s="47"/>
    </row>
    <row r="1746" spans="5:5" x14ac:dyDescent="0.3">
      <c r="E1746" s="47"/>
    </row>
    <row r="1747" spans="5:5" x14ac:dyDescent="0.3">
      <c r="E1747" s="47"/>
    </row>
    <row r="1748" spans="5:5" x14ac:dyDescent="0.3">
      <c r="E1748" s="47"/>
    </row>
    <row r="1749" spans="5:5" x14ac:dyDescent="0.3">
      <c r="E1749" s="47"/>
    </row>
    <row r="1750" spans="5:5" x14ac:dyDescent="0.3">
      <c r="E1750" s="47"/>
    </row>
    <row r="1751" spans="5:5" x14ac:dyDescent="0.3">
      <c r="E1751" s="47"/>
    </row>
    <row r="1752" spans="5:5" x14ac:dyDescent="0.3">
      <c r="E1752" s="47"/>
    </row>
    <row r="1753" spans="5:5" x14ac:dyDescent="0.3">
      <c r="E1753" s="47"/>
    </row>
    <row r="1754" spans="5:5" x14ac:dyDescent="0.3">
      <c r="E1754" s="47"/>
    </row>
    <row r="1755" spans="5:5" x14ac:dyDescent="0.3">
      <c r="E1755" s="47"/>
    </row>
    <row r="1756" spans="5:5" x14ac:dyDescent="0.3">
      <c r="E1756" s="47"/>
    </row>
    <row r="1757" spans="5:5" x14ac:dyDescent="0.3">
      <c r="E1757" s="47"/>
    </row>
    <row r="1758" spans="5:5" x14ac:dyDescent="0.3">
      <c r="E1758" s="47"/>
    </row>
    <row r="1759" spans="5:5" x14ac:dyDescent="0.3">
      <c r="E1759" s="47"/>
    </row>
    <row r="1760" spans="5:5" x14ac:dyDescent="0.3">
      <c r="E1760" s="47"/>
    </row>
    <row r="1761" spans="5:5" x14ac:dyDescent="0.3">
      <c r="E1761" s="47"/>
    </row>
    <row r="1762" spans="5:5" x14ac:dyDescent="0.3">
      <c r="E1762" s="47"/>
    </row>
    <row r="1763" spans="5:5" x14ac:dyDescent="0.3">
      <c r="E1763" s="47"/>
    </row>
    <row r="1764" spans="5:5" x14ac:dyDescent="0.3">
      <c r="E1764" s="47"/>
    </row>
    <row r="1765" spans="5:5" x14ac:dyDescent="0.3">
      <c r="E1765" s="47"/>
    </row>
    <row r="1766" spans="5:5" x14ac:dyDescent="0.3">
      <c r="E1766" s="47"/>
    </row>
    <row r="1767" spans="5:5" x14ac:dyDescent="0.3">
      <c r="E1767" s="47"/>
    </row>
    <row r="1768" spans="5:5" x14ac:dyDescent="0.3">
      <c r="E1768" s="47"/>
    </row>
    <row r="1769" spans="5:5" x14ac:dyDescent="0.3">
      <c r="E1769" s="47"/>
    </row>
    <row r="1770" spans="5:5" x14ac:dyDescent="0.3">
      <c r="E1770" s="47"/>
    </row>
    <row r="1771" spans="5:5" x14ac:dyDescent="0.3">
      <c r="E1771" s="47"/>
    </row>
    <row r="1772" spans="5:5" x14ac:dyDescent="0.3">
      <c r="E1772" s="47"/>
    </row>
    <row r="1773" spans="5:5" x14ac:dyDescent="0.3">
      <c r="E1773" s="47"/>
    </row>
    <row r="1774" spans="5:5" x14ac:dyDescent="0.3">
      <c r="E1774" s="47"/>
    </row>
    <row r="1775" spans="5:5" x14ac:dyDescent="0.3">
      <c r="E1775" s="47"/>
    </row>
    <row r="1776" spans="5:5" x14ac:dyDescent="0.3">
      <c r="E1776" s="47"/>
    </row>
    <row r="1777" spans="5:5" x14ac:dyDescent="0.3">
      <c r="E1777" s="47"/>
    </row>
    <row r="1778" spans="5:5" x14ac:dyDescent="0.3">
      <c r="E1778" s="47"/>
    </row>
    <row r="1779" spans="5:5" x14ac:dyDescent="0.3">
      <c r="E1779" s="47"/>
    </row>
    <row r="1780" spans="5:5" x14ac:dyDescent="0.3">
      <c r="E1780" s="47"/>
    </row>
    <row r="1781" spans="5:5" x14ac:dyDescent="0.3">
      <c r="E1781" s="47"/>
    </row>
    <row r="1782" spans="5:5" x14ac:dyDescent="0.3">
      <c r="E1782" s="47"/>
    </row>
    <row r="1783" spans="5:5" x14ac:dyDescent="0.3">
      <c r="E1783" s="47"/>
    </row>
    <row r="1784" spans="5:5" x14ac:dyDescent="0.3">
      <c r="E1784" s="47"/>
    </row>
    <row r="1785" spans="5:5" x14ac:dyDescent="0.3">
      <c r="E1785" s="47"/>
    </row>
    <row r="1786" spans="5:5" x14ac:dyDescent="0.3">
      <c r="E1786" s="47"/>
    </row>
    <row r="1787" spans="5:5" x14ac:dyDescent="0.3">
      <c r="E1787" s="47"/>
    </row>
    <row r="1788" spans="5:5" x14ac:dyDescent="0.3">
      <c r="E1788" s="47"/>
    </row>
    <row r="1789" spans="5:5" x14ac:dyDescent="0.3">
      <c r="E1789" s="47"/>
    </row>
    <row r="1790" spans="5:5" x14ac:dyDescent="0.3">
      <c r="E1790" s="47"/>
    </row>
    <row r="1791" spans="5:5" x14ac:dyDescent="0.3">
      <c r="E1791" s="47"/>
    </row>
    <row r="1792" spans="5:5" x14ac:dyDescent="0.3">
      <c r="E1792" s="47"/>
    </row>
    <row r="1793" spans="5:5" x14ac:dyDescent="0.3">
      <c r="E1793" s="47"/>
    </row>
    <row r="1794" spans="5:5" x14ac:dyDescent="0.3">
      <c r="E1794" s="47"/>
    </row>
    <row r="1795" spans="5:5" x14ac:dyDescent="0.3">
      <c r="E1795" s="47"/>
    </row>
    <row r="1796" spans="5:5" x14ac:dyDescent="0.3">
      <c r="E1796" s="47"/>
    </row>
    <row r="1797" spans="5:5" x14ac:dyDescent="0.3">
      <c r="E1797" s="47"/>
    </row>
    <row r="1798" spans="5:5" x14ac:dyDescent="0.3">
      <c r="E1798" s="47"/>
    </row>
    <row r="1799" spans="5:5" x14ac:dyDescent="0.3">
      <c r="E1799" s="47"/>
    </row>
    <row r="1800" spans="5:5" x14ac:dyDescent="0.3">
      <c r="E1800" s="47"/>
    </row>
    <row r="1801" spans="5:5" x14ac:dyDescent="0.3">
      <c r="E1801" s="47"/>
    </row>
    <row r="1802" spans="5:5" x14ac:dyDescent="0.3">
      <c r="E1802" s="47"/>
    </row>
    <row r="1803" spans="5:5" x14ac:dyDescent="0.3">
      <c r="E1803" s="47"/>
    </row>
    <row r="1804" spans="5:5" x14ac:dyDescent="0.3">
      <c r="E1804" s="47"/>
    </row>
    <row r="1805" spans="5:5" x14ac:dyDescent="0.3">
      <c r="E1805" s="47"/>
    </row>
    <row r="1806" spans="5:5" x14ac:dyDescent="0.3">
      <c r="E1806" s="47"/>
    </row>
    <row r="1807" spans="5:5" x14ac:dyDescent="0.3">
      <c r="E1807" s="47"/>
    </row>
    <row r="1808" spans="5:5" x14ac:dyDescent="0.3">
      <c r="E1808" s="47"/>
    </row>
    <row r="1809" spans="5:5" x14ac:dyDescent="0.3">
      <c r="E1809" s="47"/>
    </row>
    <row r="1810" spans="5:5" x14ac:dyDescent="0.3">
      <c r="E1810" s="47"/>
    </row>
    <row r="1811" spans="5:5" x14ac:dyDescent="0.3">
      <c r="E1811" s="47"/>
    </row>
    <row r="1812" spans="5:5" x14ac:dyDescent="0.3">
      <c r="E1812" s="47"/>
    </row>
    <row r="1813" spans="5:5" x14ac:dyDescent="0.3">
      <c r="E1813" s="47"/>
    </row>
    <row r="1814" spans="5:5" x14ac:dyDescent="0.3">
      <c r="E1814" s="47"/>
    </row>
    <row r="1815" spans="5:5" x14ac:dyDescent="0.3">
      <c r="E1815" s="47"/>
    </row>
    <row r="1816" spans="5:5" x14ac:dyDescent="0.3">
      <c r="E1816" s="47"/>
    </row>
    <row r="1817" spans="5:5" x14ac:dyDescent="0.3">
      <c r="E1817" s="47"/>
    </row>
    <row r="1818" spans="5:5" x14ac:dyDescent="0.3">
      <c r="E1818" s="47"/>
    </row>
    <row r="1819" spans="5:5" x14ac:dyDescent="0.3">
      <c r="E1819" s="47"/>
    </row>
    <row r="1820" spans="5:5" x14ac:dyDescent="0.3">
      <c r="E1820" s="47"/>
    </row>
    <row r="1821" spans="5:5" x14ac:dyDescent="0.3">
      <c r="E1821" s="47"/>
    </row>
    <row r="1822" spans="5:5" x14ac:dyDescent="0.3">
      <c r="E1822" s="47"/>
    </row>
    <row r="1823" spans="5:5" x14ac:dyDescent="0.3">
      <c r="E1823" s="47"/>
    </row>
    <row r="1824" spans="5:5" x14ac:dyDescent="0.3">
      <c r="E1824" s="47"/>
    </row>
    <row r="1825" spans="5:5" x14ac:dyDescent="0.3">
      <c r="E1825" s="47"/>
    </row>
    <row r="1826" spans="5:5" x14ac:dyDescent="0.3">
      <c r="E1826" s="47"/>
    </row>
    <row r="1827" spans="5:5" x14ac:dyDescent="0.3">
      <c r="E1827" s="47"/>
    </row>
    <row r="1828" spans="5:5" x14ac:dyDescent="0.3">
      <c r="E1828" s="47"/>
    </row>
    <row r="1829" spans="5:5" x14ac:dyDescent="0.3">
      <c r="E1829" s="47"/>
    </row>
    <row r="1830" spans="5:5" x14ac:dyDescent="0.3">
      <c r="E1830" s="47"/>
    </row>
    <row r="1831" spans="5:5" x14ac:dyDescent="0.3">
      <c r="E1831" s="47"/>
    </row>
    <row r="1832" spans="5:5" x14ac:dyDescent="0.3">
      <c r="E1832" s="47"/>
    </row>
    <row r="1833" spans="5:5" x14ac:dyDescent="0.3">
      <c r="E1833" s="47"/>
    </row>
    <row r="1834" spans="5:5" x14ac:dyDescent="0.3">
      <c r="E1834" s="47"/>
    </row>
    <row r="1835" spans="5:5" x14ac:dyDescent="0.3">
      <c r="E1835" s="47"/>
    </row>
    <row r="1836" spans="5:5" x14ac:dyDescent="0.3">
      <c r="E1836" s="47"/>
    </row>
    <row r="1837" spans="5:5" x14ac:dyDescent="0.3">
      <c r="E1837" s="47"/>
    </row>
    <row r="1838" spans="5:5" x14ac:dyDescent="0.3">
      <c r="E1838" s="47"/>
    </row>
    <row r="1839" spans="5:5" x14ac:dyDescent="0.3">
      <c r="E1839" s="47"/>
    </row>
    <row r="1840" spans="5:5" x14ac:dyDescent="0.3">
      <c r="E1840" s="47"/>
    </row>
    <row r="1841" spans="5:5" x14ac:dyDescent="0.3">
      <c r="E1841" s="47"/>
    </row>
    <row r="1842" spans="5:5" x14ac:dyDescent="0.3">
      <c r="E1842" s="47"/>
    </row>
    <row r="1843" spans="5:5" x14ac:dyDescent="0.3">
      <c r="E1843" s="47"/>
    </row>
    <row r="1844" spans="5:5" x14ac:dyDescent="0.3">
      <c r="E1844" s="47"/>
    </row>
    <row r="1845" spans="5:5" x14ac:dyDescent="0.3">
      <c r="E1845" s="47"/>
    </row>
    <row r="1846" spans="5:5" x14ac:dyDescent="0.3">
      <c r="E1846" s="47"/>
    </row>
    <row r="1847" spans="5:5" x14ac:dyDescent="0.3">
      <c r="E1847" s="47"/>
    </row>
    <row r="1848" spans="5:5" x14ac:dyDescent="0.3">
      <c r="E1848" s="47"/>
    </row>
    <row r="1849" spans="5:5" x14ac:dyDescent="0.3">
      <c r="E1849" s="47"/>
    </row>
    <row r="1850" spans="5:5" x14ac:dyDescent="0.3">
      <c r="E1850" s="47"/>
    </row>
    <row r="1851" spans="5:5" x14ac:dyDescent="0.3">
      <c r="E1851" s="47"/>
    </row>
    <row r="1852" spans="5:5" x14ac:dyDescent="0.3">
      <c r="E1852" s="47"/>
    </row>
    <row r="1853" spans="5:5" x14ac:dyDescent="0.3">
      <c r="E1853" s="47"/>
    </row>
    <row r="1854" spans="5:5" x14ac:dyDescent="0.3">
      <c r="E1854" s="47"/>
    </row>
    <row r="1855" spans="5:5" x14ac:dyDescent="0.3">
      <c r="E1855" s="47"/>
    </row>
    <row r="1856" spans="5:5" x14ac:dyDescent="0.3">
      <c r="E1856" s="47"/>
    </row>
    <row r="1857" spans="5:5" x14ac:dyDescent="0.3">
      <c r="E1857" s="47"/>
    </row>
    <row r="1858" spans="5:5" x14ac:dyDescent="0.3">
      <c r="E1858" s="47"/>
    </row>
    <row r="1859" spans="5:5" x14ac:dyDescent="0.3">
      <c r="E1859" s="47"/>
    </row>
    <row r="1860" spans="5:5" x14ac:dyDescent="0.3">
      <c r="E1860" s="47"/>
    </row>
    <row r="1861" spans="5:5" x14ac:dyDescent="0.3">
      <c r="E1861" s="47"/>
    </row>
    <row r="1862" spans="5:5" x14ac:dyDescent="0.3">
      <c r="E1862" s="47"/>
    </row>
    <row r="1863" spans="5:5" x14ac:dyDescent="0.3">
      <c r="E1863" s="47"/>
    </row>
    <row r="1864" spans="5:5" x14ac:dyDescent="0.3">
      <c r="E1864" s="47"/>
    </row>
    <row r="1865" spans="5:5" x14ac:dyDescent="0.3">
      <c r="E1865" s="47"/>
    </row>
    <row r="1866" spans="5:5" x14ac:dyDescent="0.3">
      <c r="E1866" s="47"/>
    </row>
    <row r="1867" spans="5:5" x14ac:dyDescent="0.3">
      <c r="E1867" s="47"/>
    </row>
    <row r="1868" spans="5:5" x14ac:dyDescent="0.3">
      <c r="E1868" s="47"/>
    </row>
    <row r="1869" spans="5:5" x14ac:dyDescent="0.3">
      <c r="E1869" s="47"/>
    </row>
    <row r="1870" spans="5:5" x14ac:dyDescent="0.3">
      <c r="E1870" s="47"/>
    </row>
    <row r="1871" spans="5:5" x14ac:dyDescent="0.3">
      <c r="E1871" s="47"/>
    </row>
    <row r="1872" spans="5:5" x14ac:dyDescent="0.3">
      <c r="E1872" s="47"/>
    </row>
    <row r="1873" spans="5:5" x14ac:dyDescent="0.3">
      <c r="E1873" s="47"/>
    </row>
    <row r="1874" spans="5:5" x14ac:dyDescent="0.3">
      <c r="E1874" s="47"/>
    </row>
    <row r="1875" spans="5:5" x14ac:dyDescent="0.3">
      <c r="E1875" s="47"/>
    </row>
    <row r="1876" spans="5:5" x14ac:dyDescent="0.3">
      <c r="E1876" s="47"/>
    </row>
    <row r="1877" spans="5:5" x14ac:dyDescent="0.3">
      <c r="E1877" s="47"/>
    </row>
    <row r="1878" spans="5:5" x14ac:dyDescent="0.3">
      <c r="E1878" s="47"/>
    </row>
    <row r="1879" spans="5:5" x14ac:dyDescent="0.3">
      <c r="E1879" s="47"/>
    </row>
    <row r="1880" spans="5:5" x14ac:dyDescent="0.3">
      <c r="E1880" s="47"/>
    </row>
    <row r="1881" spans="5:5" x14ac:dyDescent="0.3">
      <c r="E1881" s="47"/>
    </row>
    <row r="1882" spans="5:5" x14ac:dyDescent="0.3">
      <c r="E1882" s="47"/>
    </row>
    <row r="1883" spans="5:5" x14ac:dyDescent="0.3">
      <c r="E1883" s="47"/>
    </row>
    <row r="1884" spans="5:5" x14ac:dyDescent="0.3">
      <c r="E1884" s="47"/>
    </row>
    <row r="1885" spans="5:5" x14ac:dyDescent="0.3">
      <c r="E1885" s="47"/>
    </row>
    <row r="1886" spans="5:5" x14ac:dyDescent="0.3">
      <c r="E1886" s="47"/>
    </row>
    <row r="1887" spans="5:5" x14ac:dyDescent="0.3">
      <c r="E1887" s="47"/>
    </row>
    <row r="1888" spans="5:5" x14ac:dyDescent="0.3">
      <c r="E1888" s="47"/>
    </row>
    <row r="1889" spans="5:5" x14ac:dyDescent="0.3">
      <c r="E1889" s="47"/>
    </row>
    <row r="1890" spans="5:5" x14ac:dyDescent="0.3">
      <c r="E1890" s="47"/>
    </row>
    <row r="1891" spans="5:5" x14ac:dyDescent="0.3">
      <c r="E1891" s="47"/>
    </row>
    <row r="1892" spans="5:5" x14ac:dyDescent="0.3">
      <c r="E1892" s="47"/>
    </row>
    <row r="1893" spans="5:5" x14ac:dyDescent="0.3">
      <c r="E1893" s="47"/>
    </row>
    <row r="1894" spans="5:5" x14ac:dyDescent="0.3">
      <c r="E1894" s="47"/>
    </row>
    <row r="1895" spans="5:5" x14ac:dyDescent="0.3">
      <c r="E1895" s="47"/>
    </row>
    <row r="1896" spans="5:5" x14ac:dyDescent="0.3">
      <c r="E1896" s="47"/>
    </row>
    <row r="1897" spans="5:5" x14ac:dyDescent="0.3">
      <c r="E1897" s="47"/>
    </row>
    <row r="1898" spans="5:5" x14ac:dyDescent="0.3">
      <c r="E1898" s="47"/>
    </row>
    <row r="1899" spans="5:5" x14ac:dyDescent="0.3">
      <c r="E1899" s="47"/>
    </row>
    <row r="1900" spans="5:5" x14ac:dyDescent="0.3">
      <c r="E1900" s="47"/>
    </row>
    <row r="1901" spans="5:5" x14ac:dyDescent="0.3">
      <c r="E1901" s="47"/>
    </row>
    <row r="1902" spans="5:5" x14ac:dyDescent="0.3">
      <c r="E1902" s="47"/>
    </row>
    <row r="1903" spans="5:5" x14ac:dyDescent="0.3">
      <c r="E1903" s="47"/>
    </row>
    <row r="1904" spans="5:5" x14ac:dyDescent="0.3">
      <c r="E1904" s="47"/>
    </row>
    <row r="1905" spans="5:5" x14ac:dyDescent="0.3">
      <c r="E1905" s="47"/>
    </row>
    <row r="1906" spans="5:5" x14ac:dyDescent="0.3">
      <c r="E1906" s="47"/>
    </row>
    <row r="1907" spans="5:5" x14ac:dyDescent="0.3">
      <c r="E1907" s="47"/>
    </row>
    <row r="1908" spans="5:5" x14ac:dyDescent="0.3">
      <c r="E1908" s="47"/>
    </row>
    <row r="1909" spans="5:5" x14ac:dyDescent="0.3">
      <c r="E1909" s="47"/>
    </row>
    <row r="1910" spans="5:5" x14ac:dyDescent="0.3">
      <c r="E1910" s="47"/>
    </row>
    <row r="1911" spans="5:5" x14ac:dyDescent="0.3">
      <c r="E1911" s="47"/>
    </row>
    <row r="1912" spans="5:5" x14ac:dyDescent="0.3">
      <c r="E1912" s="47"/>
    </row>
    <row r="1913" spans="5:5" x14ac:dyDescent="0.3">
      <c r="E1913" s="47"/>
    </row>
    <row r="1914" spans="5:5" x14ac:dyDescent="0.3">
      <c r="E1914" s="47"/>
    </row>
    <row r="1915" spans="5:5" x14ac:dyDescent="0.3">
      <c r="E1915" s="47"/>
    </row>
    <row r="1916" spans="5:5" x14ac:dyDescent="0.3">
      <c r="E1916" s="47"/>
    </row>
    <row r="1917" spans="5:5" x14ac:dyDescent="0.3">
      <c r="E1917" s="47"/>
    </row>
    <row r="1918" spans="5:5" x14ac:dyDescent="0.3">
      <c r="E1918" s="47"/>
    </row>
    <row r="1919" spans="5:5" x14ac:dyDescent="0.3">
      <c r="E1919" s="47"/>
    </row>
    <row r="1920" spans="5:5" x14ac:dyDescent="0.3">
      <c r="E1920" s="47"/>
    </row>
    <row r="1921" spans="5:5" x14ac:dyDescent="0.3">
      <c r="E1921" s="47"/>
    </row>
    <row r="1922" spans="5:5" x14ac:dyDescent="0.3">
      <c r="E1922" s="47"/>
    </row>
    <row r="1923" spans="5:5" x14ac:dyDescent="0.3">
      <c r="E1923" s="47"/>
    </row>
    <row r="1924" spans="5:5" x14ac:dyDescent="0.3">
      <c r="E1924" s="47"/>
    </row>
    <row r="1925" spans="5:5" x14ac:dyDescent="0.3">
      <c r="E1925" s="47"/>
    </row>
    <row r="1926" spans="5:5" x14ac:dyDescent="0.3">
      <c r="E1926" s="47"/>
    </row>
    <row r="1927" spans="5:5" x14ac:dyDescent="0.3">
      <c r="E1927" s="47"/>
    </row>
    <row r="1928" spans="5:5" x14ac:dyDescent="0.3">
      <c r="E1928" s="47"/>
    </row>
    <row r="1929" spans="5:5" x14ac:dyDescent="0.3">
      <c r="E1929" s="47"/>
    </row>
    <row r="1930" spans="5:5" x14ac:dyDescent="0.3">
      <c r="E1930" s="47"/>
    </row>
    <row r="1931" spans="5:5" x14ac:dyDescent="0.3">
      <c r="E1931" s="47"/>
    </row>
    <row r="1932" spans="5:5" x14ac:dyDescent="0.3">
      <c r="E1932" s="47"/>
    </row>
    <row r="1933" spans="5:5" x14ac:dyDescent="0.3">
      <c r="E1933" s="47"/>
    </row>
    <row r="1934" spans="5:5" x14ac:dyDescent="0.3">
      <c r="E1934" s="47"/>
    </row>
    <row r="1935" spans="5:5" x14ac:dyDescent="0.3">
      <c r="E1935" s="47"/>
    </row>
    <row r="1936" spans="5:5" x14ac:dyDescent="0.3">
      <c r="E1936" s="47"/>
    </row>
    <row r="1937" spans="5:5" x14ac:dyDescent="0.3">
      <c r="E1937" s="47"/>
    </row>
    <row r="1938" spans="5:5" x14ac:dyDescent="0.3">
      <c r="E1938" s="47"/>
    </row>
    <row r="1939" spans="5:5" x14ac:dyDescent="0.3">
      <c r="E1939" s="47"/>
    </row>
    <row r="1940" spans="5:5" x14ac:dyDescent="0.3">
      <c r="E1940" s="47"/>
    </row>
    <row r="1941" spans="5:5" x14ac:dyDescent="0.3">
      <c r="E1941" s="47"/>
    </row>
    <row r="1942" spans="5:5" x14ac:dyDescent="0.3">
      <c r="E1942" s="47"/>
    </row>
    <row r="1943" spans="5:5" x14ac:dyDescent="0.3">
      <c r="E1943" s="47"/>
    </row>
    <row r="1944" spans="5:5" x14ac:dyDescent="0.3">
      <c r="E1944" s="47"/>
    </row>
    <row r="1945" spans="5:5" x14ac:dyDescent="0.3">
      <c r="E1945" s="47"/>
    </row>
    <row r="1946" spans="5:5" x14ac:dyDescent="0.3">
      <c r="E1946" s="47"/>
    </row>
    <row r="1947" spans="5:5" x14ac:dyDescent="0.3">
      <c r="E1947" s="47"/>
    </row>
    <row r="1948" spans="5:5" x14ac:dyDescent="0.3">
      <c r="E1948" s="47"/>
    </row>
    <row r="1949" spans="5:5" x14ac:dyDescent="0.3">
      <c r="E1949" s="47"/>
    </row>
    <row r="1950" spans="5:5" x14ac:dyDescent="0.3">
      <c r="E1950" s="47"/>
    </row>
    <row r="1951" spans="5:5" x14ac:dyDescent="0.3">
      <c r="E1951" s="47"/>
    </row>
    <row r="1952" spans="5:5" x14ac:dyDescent="0.3">
      <c r="E1952" s="47"/>
    </row>
    <row r="1953" spans="5:5" x14ac:dyDescent="0.3">
      <c r="E1953" s="47"/>
    </row>
    <row r="1954" spans="5:5" x14ac:dyDescent="0.3">
      <c r="E1954" s="47"/>
    </row>
    <row r="1955" spans="5:5" x14ac:dyDescent="0.3">
      <c r="E1955" s="47"/>
    </row>
    <row r="1956" spans="5:5" x14ac:dyDescent="0.3">
      <c r="E1956" s="47"/>
    </row>
    <row r="1957" spans="5:5" x14ac:dyDescent="0.3">
      <c r="E1957" s="47"/>
    </row>
    <row r="1958" spans="5:5" x14ac:dyDescent="0.3">
      <c r="E1958" s="47"/>
    </row>
    <row r="1959" spans="5:5" x14ac:dyDescent="0.3">
      <c r="E1959" s="47"/>
    </row>
    <row r="1960" spans="5:5" x14ac:dyDescent="0.3">
      <c r="E1960" s="47"/>
    </row>
    <row r="1961" spans="5:5" x14ac:dyDescent="0.3">
      <c r="E1961" s="47"/>
    </row>
    <row r="1962" spans="5:5" x14ac:dyDescent="0.3">
      <c r="E1962" s="47"/>
    </row>
    <row r="1963" spans="5:5" x14ac:dyDescent="0.3">
      <c r="E1963" s="47"/>
    </row>
    <row r="1964" spans="5:5" x14ac:dyDescent="0.3">
      <c r="E1964" s="47"/>
    </row>
    <row r="1965" spans="5:5" x14ac:dyDescent="0.3">
      <c r="E1965" s="47"/>
    </row>
    <row r="1966" spans="5:5" x14ac:dyDescent="0.3">
      <c r="E1966" s="47"/>
    </row>
    <row r="1967" spans="5:5" x14ac:dyDescent="0.3">
      <c r="E1967" s="47"/>
    </row>
    <row r="1968" spans="5:5" x14ac:dyDescent="0.3">
      <c r="E1968" s="47"/>
    </row>
    <row r="1969" spans="5:5" x14ac:dyDescent="0.3">
      <c r="E1969" s="47"/>
    </row>
    <row r="1970" spans="5:5" x14ac:dyDescent="0.3">
      <c r="E1970" s="47"/>
    </row>
    <row r="1971" spans="5:5" x14ac:dyDescent="0.3">
      <c r="E1971" s="47"/>
    </row>
    <row r="1972" spans="5:5" x14ac:dyDescent="0.3">
      <c r="E1972" s="47"/>
    </row>
    <row r="1973" spans="5:5" x14ac:dyDescent="0.3">
      <c r="E1973" s="47"/>
    </row>
    <row r="1974" spans="5:5" x14ac:dyDescent="0.3">
      <c r="E1974" s="47"/>
    </row>
    <row r="1975" spans="5:5" x14ac:dyDescent="0.3">
      <c r="E1975" s="47"/>
    </row>
    <row r="1976" spans="5:5" x14ac:dyDescent="0.3">
      <c r="E1976" s="47"/>
    </row>
    <row r="1977" spans="5:5" x14ac:dyDescent="0.3">
      <c r="E1977" s="47"/>
    </row>
    <row r="1978" spans="5:5" x14ac:dyDescent="0.3">
      <c r="E1978" s="47"/>
    </row>
    <row r="1979" spans="5:5" x14ac:dyDescent="0.3">
      <c r="E1979" s="47"/>
    </row>
    <row r="1980" spans="5:5" x14ac:dyDescent="0.3">
      <c r="E1980" s="47"/>
    </row>
    <row r="1981" spans="5:5" x14ac:dyDescent="0.3">
      <c r="E1981" s="47"/>
    </row>
    <row r="1982" spans="5:5" x14ac:dyDescent="0.3">
      <c r="E1982" s="47"/>
    </row>
    <row r="1983" spans="5:5" x14ac:dyDescent="0.3">
      <c r="E1983" s="47"/>
    </row>
    <row r="1984" spans="5:5" x14ac:dyDescent="0.3">
      <c r="E1984" s="47"/>
    </row>
    <row r="1985" spans="5:5" x14ac:dyDescent="0.3">
      <c r="E1985" s="47"/>
    </row>
    <row r="1986" spans="5:5" x14ac:dyDescent="0.3">
      <c r="E1986" s="47"/>
    </row>
    <row r="1987" spans="5:5" x14ac:dyDescent="0.3">
      <c r="E1987" s="47"/>
    </row>
    <row r="1988" spans="5:5" x14ac:dyDescent="0.3">
      <c r="E1988" s="47"/>
    </row>
    <row r="1989" spans="5:5" x14ac:dyDescent="0.3">
      <c r="E1989" s="47"/>
    </row>
    <row r="1990" spans="5:5" x14ac:dyDescent="0.3">
      <c r="E1990" s="47"/>
    </row>
    <row r="1991" spans="5:5" x14ac:dyDescent="0.3">
      <c r="E1991" s="47"/>
    </row>
    <row r="1992" spans="5:5" x14ac:dyDescent="0.3">
      <c r="E1992" s="47"/>
    </row>
    <row r="1993" spans="5:5" x14ac:dyDescent="0.3">
      <c r="E1993" s="47"/>
    </row>
    <row r="1994" spans="5:5" x14ac:dyDescent="0.3">
      <c r="E1994" s="47"/>
    </row>
    <row r="1995" spans="5:5" x14ac:dyDescent="0.3">
      <c r="E1995" s="47"/>
    </row>
    <row r="1996" spans="5:5" x14ac:dyDescent="0.3">
      <c r="E1996" s="47"/>
    </row>
    <row r="1997" spans="5:5" x14ac:dyDescent="0.3">
      <c r="E1997" s="47"/>
    </row>
    <row r="1998" spans="5:5" x14ac:dyDescent="0.3">
      <c r="E1998" s="47"/>
    </row>
    <row r="1999" spans="5:5" x14ac:dyDescent="0.3">
      <c r="E1999" s="47"/>
    </row>
    <row r="2000" spans="5:5" x14ac:dyDescent="0.3">
      <c r="E2000" s="47"/>
    </row>
    <row r="2001" spans="5:5" x14ac:dyDescent="0.3">
      <c r="E2001" s="47"/>
    </row>
    <row r="2002" spans="5:5" x14ac:dyDescent="0.3">
      <c r="E2002" s="47"/>
    </row>
    <row r="2003" spans="5:5" x14ac:dyDescent="0.3">
      <c r="E2003" s="47"/>
    </row>
    <row r="2004" spans="5:5" x14ac:dyDescent="0.3">
      <c r="E2004" s="47"/>
    </row>
    <row r="2005" spans="5:5" x14ac:dyDescent="0.3">
      <c r="E2005" s="47"/>
    </row>
    <row r="2006" spans="5:5" x14ac:dyDescent="0.3">
      <c r="E2006" s="47"/>
    </row>
    <row r="2007" spans="5:5" x14ac:dyDescent="0.3">
      <c r="E2007" s="47"/>
    </row>
    <row r="2008" spans="5:5" x14ac:dyDescent="0.3">
      <c r="E2008" s="47"/>
    </row>
    <row r="2009" spans="5:5" x14ac:dyDescent="0.3">
      <c r="E2009" s="47"/>
    </row>
    <row r="2010" spans="5:5" x14ac:dyDescent="0.3">
      <c r="E2010" s="47"/>
    </row>
    <row r="2011" spans="5:5" x14ac:dyDescent="0.3">
      <c r="E2011" s="47"/>
    </row>
    <row r="2012" spans="5:5" x14ac:dyDescent="0.3">
      <c r="E2012" s="47"/>
    </row>
    <row r="2013" spans="5:5" x14ac:dyDescent="0.3">
      <c r="E2013" s="47"/>
    </row>
    <row r="2014" spans="5:5" x14ac:dyDescent="0.3">
      <c r="E2014" s="47"/>
    </row>
    <row r="2015" spans="5:5" x14ac:dyDescent="0.3">
      <c r="E2015" s="47"/>
    </row>
    <row r="2016" spans="5:5" x14ac:dyDescent="0.3">
      <c r="E2016" s="47"/>
    </row>
    <row r="2017" spans="5:5" x14ac:dyDescent="0.3">
      <c r="E2017" s="47"/>
    </row>
    <row r="2018" spans="5:5" x14ac:dyDescent="0.3">
      <c r="E2018" s="47"/>
    </row>
    <row r="2019" spans="5:5" x14ac:dyDescent="0.3">
      <c r="E2019" s="47"/>
    </row>
    <row r="2020" spans="5:5" x14ac:dyDescent="0.3">
      <c r="E2020" s="47"/>
    </row>
    <row r="2021" spans="5:5" x14ac:dyDescent="0.3">
      <c r="E2021" s="47"/>
    </row>
    <row r="2022" spans="5:5" x14ac:dyDescent="0.3">
      <c r="E2022" s="47"/>
    </row>
    <row r="2023" spans="5:5" x14ac:dyDescent="0.3">
      <c r="E2023" s="47"/>
    </row>
    <row r="2024" spans="5:5" x14ac:dyDescent="0.3">
      <c r="E2024" s="47"/>
    </row>
    <row r="2025" spans="5:5" x14ac:dyDescent="0.3">
      <c r="E2025" s="47"/>
    </row>
    <row r="2026" spans="5:5" x14ac:dyDescent="0.3">
      <c r="E2026" s="47"/>
    </row>
    <row r="2027" spans="5:5" x14ac:dyDescent="0.3">
      <c r="E2027" s="47"/>
    </row>
    <row r="2028" spans="5:5" x14ac:dyDescent="0.3">
      <c r="E2028" s="47"/>
    </row>
    <row r="2029" spans="5:5" x14ac:dyDescent="0.3">
      <c r="E2029" s="47"/>
    </row>
    <row r="2030" spans="5:5" x14ac:dyDescent="0.3">
      <c r="E2030" s="47"/>
    </row>
    <row r="2031" spans="5:5" x14ac:dyDescent="0.3">
      <c r="E2031" s="47"/>
    </row>
    <row r="2032" spans="5:5" x14ac:dyDescent="0.3">
      <c r="E2032" s="47"/>
    </row>
    <row r="2033" spans="5:5" x14ac:dyDescent="0.3">
      <c r="E2033" s="47"/>
    </row>
    <row r="2034" spans="5:5" x14ac:dyDescent="0.3">
      <c r="E2034" s="47"/>
    </row>
    <row r="2035" spans="5:5" x14ac:dyDescent="0.3">
      <c r="E2035" s="47"/>
    </row>
    <row r="2036" spans="5:5" x14ac:dyDescent="0.3">
      <c r="E2036" s="47"/>
    </row>
    <row r="2037" spans="5:5" x14ac:dyDescent="0.3">
      <c r="E2037" s="47"/>
    </row>
    <row r="2038" spans="5:5" x14ac:dyDescent="0.3">
      <c r="E2038" s="47"/>
    </row>
    <row r="2039" spans="5:5" x14ac:dyDescent="0.3">
      <c r="E2039" s="47"/>
    </row>
    <row r="2040" spans="5:5" x14ac:dyDescent="0.3">
      <c r="E2040" s="47"/>
    </row>
    <row r="2041" spans="5:5" x14ac:dyDescent="0.3">
      <c r="E2041" s="47"/>
    </row>
    <row r="2042" spans="5:5" x14ac:dyDescent="0.3">
      <c r="E2042" s="47"/>
    </row>
    <row r="2043" spans="5:5" x14ac:dyDescent="0.3">
      <c r="E2043" s="47"/>
    </row>
    <row r="2044" spans="5:5" x14ac:dyDescent="0.3">
      <c r="E2044" s="47"/>
    </row>
    <row r="2045" spans="5:5" x14ac:dyDescent="0.3">
      <c r="E2045" s="47"/>
    </row>
    <row r="2046" spans="5:5" x14ac:dyDescent="0.3">
      <c r="E2046" s="47"/>
    </row>
    <row r="2047" spans="5:5" x14ac:dyDescent="0.3">
      <c r="E2047" s="47"/>
    </row>
    <row r="2048" spans="5:5" x14ac:dyDescent="0.3">
      <c r="E2048" s="47"/>
    </row>
    <row r="2049" spans="5:5" x14ac:dyDescent="0.3">
      <c r="E2049" s="47"/>
    </row>
    <row r="2050" spans="5:5" x14ac:dyDescent="0.3">
      <c r="E2050" s="47"/>
    </row>
    <row r="2051" spans="5:5" x14ac:dyDescent="0.3">
      <c r="E2051" s="47"/>
    </row>
    <row r="2052" spans="5:5" x14ac:dyDescent="0.3">
      <c r="E2052" s="47"/>
    </row>
    <row r="2053" spans="5:5" x14ac:dyDescent="0.3">
      <c r="E2053" s="47"/>
    </row>
    <row r="2054" spans="5:5" x14ac:dyDescent="0.3">
      <c r="E2054" s="47"/>
    </row>
    <row r="2055" spans="5:5" x14ac:dyDescent="0.3">
      <c r="E2055" s="47"/>
    </row>
    <row r="2056" spans="5:5" x14ac:dyDescent="0.3">
      <c r="E2056" s="47"/>
    </row>
    <row r="2057" spans="5:5" x14ac:dyDescent="0.3">
      <c r="E2057" s="47"/>
    </row>
    <row r="2058" spans="5:5" x14ac:dyDescent="0.3">
      <c r="E2058" s="47"/>
    </row>
    <row r="2059" spans="5:5" x14ac:dyDescent="0.3">
      <c r="E2059" s="47"/>
    </row>
    <row r="2060" spans="5:5" x14ac:dyDescent="0.3">
      <c r="E2060" s="47"/>
    </row>
    <row r="2061" spans="5:5" x14ac:dyDescent="0.3">
      <c r="E2061" s="47"/>
    </row>
    <row r="2062" spans="5:5" x14ac:dyDescent="0.3">
      <c r="E2062" s="47"/>
    </row>
    <row r="2063" spans="5:5" x14ac:dyDescent="0.3">
      <c r="E2063" s="47"/>
    </row>
    <row r="2064" spans="5:5" x14ac:dyDescent="0.3">
      <c r="E2064" s="47"/>
    </row>
    <row r="2065" spans="5:5" x14ac:dyDescent="0.3">
      <c r="E2065" s="47"/>
    </row>
    <row r="2066" spans="5:5" x14ac:dyDescent="0.3">
      <c r="E2066" s="47"/>
    </row>
    <row r="2067" spans="5:5" x14ac:dyDescent="0.3">
      <c r="E2067" s="47"/>
    </row>
    <row r="2068" spans="5:5" x14ac:dyDescent="0.3">
      <c r="E2068" s="47"/>
    </row>
    <row r="2069" spans="5:5" x14ac:dyDescent="0.3">
      <c r="E2069" s="47"/>
    </row>
    <row r="2070" spans="5:5" x14ac:dyDescent="0.3">
      <c r="E2070" s="47"/>
    </row>
    <row r="2071" spans="5:5" x14ac:dyDescent="0.3">
      <c r="E2071" s="47"/>
    </row>
    <row r="2072" spans="5:5" x14ac:dyDescent="0.3">
      <c r="E2072" s="47"/>
    </row>
    <row r="2073" spans="5:5" x14ac:dyDescent="0.3">
      <c r="E2073" s="47"/>
    </row>
    <row r="2074" spans="5:5" x14ac:dyDescent="0.3">
      <c r="E2074" s="47"/>
    </row>
    <row r="2075" spans="5:5" x14ac:dyDescent="0.3">
      <c r="E2075" s="47"/>
    </row>
    <row r="2076" spans="5:5" x14ac:dyDescent="0.3">
      <c r="E2076" s="47"/>
    </row>
    <row r="2077" spans="5:5" x14ac:dyDescent="0.3">
      <c r="E2077" s="47"/>
    </row>
    <row r="2078" spans="5:5" x14ac:dyDescent="0.3">
      <c r="E2078" s="47"/>
    </row>
    <row r="2079" spans="5:5" x14ac:dyDescent="0.3">
      <c r="E2079" s="47"/>
    </row>
    <row r="2080" spans="5:5" x14ac:dyDescent="0.3">
      <c r="E2080" s="47"/>
    </row>
    <row r="2081" spans="5:5" x14ac:dyDescent="0.3">
      <c r="E2081" s="47"/>
    </row>
    <row r="2082" spans="5:5" x14ac:dyDescent="0.3">
      <c r="E2082" s="47"/>
    </row>
    <row r="2083" spans="5:5" x14ac:dyDescent="0.3">
      <c r="E2083" s="47"/>
    </row>
    <row r="2084" spans="5:5" x14ac:dyDescent="0.3">
      <c r="E2084" s="47"/>
    </row>
    <row r="2085" spans="5:5" x14ac:dyDescent="0.3">
      <c r="E2085" s="47"/>
    </row>
    <row r="2086" spans="5:5" x14ac:dyDescent="0.3">
      <c r="E2086" s="47"/>
    </row>
    <row r="2087" spans="5:5" x14ac:dyDescent="0.3">
      <c r="E2087" s="47"/>
    </row>
    <row r="2088" spans="5:5" x14ac:dyDescent="0.3">
      <c r="E2088" s="47"/>
    </row>
    <row r="2089" spans="5:5" x14ac:dyDescent="0.3">
      <c r="E2089" s="47"/>
    </row>
    <row r="2090" spans="5:5" x14ac:dyDescent="0.3">
      <c r="E2090" s="47"/>
    </row>
    <row r="2091" spans="5:5" x14ac:dyDescent="0.3">
      <c r="E2091" s="47"/>
    </row>
    <row r="2092" spans="5:5" x14ac:dyDescent="0.3">
      <c r="E2092" s="47"/>
    </row>
    <row r="2093" spans="5:5" x14ac:dyDescent="0.3">
      <c r="E2093" s="47"/>
    </row>
    <row r="2094" spans="5:5" x14ac:dyDescent="0.3">
      <c r="E2094" s="47"/>
    </row>
    <row r="2095" spans="5:5" x14ac:dyDescent="0.3">
      <c r="E2095" s="47"/>
    </row>
    <row r="2096" spans="5:5" x14ac:dyDescent="0.3">
      <c r="E2096" s="47"/>
    </row>
    <row r="2097" spans="5:5" x14ac:dyDescent="0.3">
      <c r="E2097" s="47"/>
    </row>
    <row r="2098" spans="5:5" x14ac:dyDescent="0.3">
      <c r="E2098" s="47"/>
    </row>
    <row r="2099" spans="5:5" x14ac:dyDescent="0.3">
      <c r="E2099" s="47"/>
    </row>
    <row r="2100" spans="5:5" x14ac:dyDescent="0.3">
      <c r="E2100" s="47"/>
    </row>
    <row r="2101" spans="5:5" x14ac:dyDescent="0.3">
      <c r="E2101" s="47"/>
    </row>
    <row r="2102" spans="5:5" x14ac:dyDescent="0.3">
      <c r="E2102" s="47"/>
    </row>
    <row r="2103" spans="5:5" x14ac:dyDescent="0.3">
      <c r="E2103" s="47"/>
    </row>
    <row r="2104" spans="5:5" x14ac:dyDescent="0.3">
      <c r="E2104" s="47"/>
    </row>
    <row r="2105" spans="5:5" x14ac:dyDescent="0.3">
      <c r="E2105" s="47"/>
    </row>
    <row r="2106" spans="5:5" x14ac:dyDescent="0.3">
      <c r="E2106" s="47"/>
    </row>
    <row r="2107" spans="5:5" x14ac:dyDescent="0.3">
      <c r="E2107" s="47"/>
    </row>
    <row r="2108" spans="5:5" x14ac:dyDescent="0.3">
      <c r="E2108" s="47"/>
    </row>
    <row r="2109" spans="5:5" x14ac:dyDescent="0.3">
      <c r="E2109" s="47"/>
    </row>
    <row r="2110" spans="5:5" x14ac:dyDescent="0.3">
      <c r="E2110" s="47"/>
    </row>
    <row r="2111" spans="5:5" x14ac:dyDescent="0.3">
      <c r="E2111" s="47"/>
    </row>
    <row r="2112" spans="5:5" x14ac:dyDescent="0.3">
      <c r="E2112" s="47"/>
    </row>
    <row r="2113" spans="5:5" x14ac:dyDescent="0.3">
      <c r="E2113" s="47"/>
    </row>
    <row r="2114" spans="5:5" x14ac:dyDescent="0.3">
      <c r="E2114" s="47"/>
    </row>
    <row r="2115" spans="5:5" x14ac:dyDescent="0.3">
      <c r="E2115" s="47"/>
    </row>
    <row r="2116" spans="5:5" x14ac:dyDescent="0.3">
      <c r="E2116" s="47"/>
    </row>
    <row r="2117" spans="5:5" x14ac:dyDescent="0.3">
      <c r="E2117" s="47"/>
    </row>
    <row r="2118" spans="5:5" x14ac:dyDescent="0.3">
      <c r="E2118" s="47"/>
    </row>
    <row r="2119" spans="5:5" x14ac:dyDescent="0.3">
      <c r="E2119" s="47"/>
    </row>
    <row r="2120" spans="5:5" x14ac:dyDescent="0.3">
      <c r="E2120" s="47"/>
    </row>
    <row r="2121" spans="5:5" x14ac:dyDescent="0.3">
      <c r="E2121" s="47"/>
    </row>
    <row r="2122" spans="5:5" x14ac:dyDescent="0.3">
      <c r="E2122" s="47"/>
    </row>
    <row r="2123" spans="5:5" x14ac:dyDescent="0.3">
      <c r="E2123" s="47"/>
    </row>
    <row r="2124" spans="5:5" x14ac:dyDescent="0.3">
      <c r="E2124" s="47"/>
    </row>
    <row r="2125" spans="5:5" x14ac:dyDescent="0.3">
      <c r="E2125" s="47"/>
    </row>
    <row r="2126" spans="5:5" x14ac:dyDescent="0.3">
      <c r="E2126" s="47"/>
    </row>
    <row r="2127" spans="5:5" x14ac:dyDescent="0.3">
      <c r="E2127" s="47"/>
    </row>
    <row r="2128" spans="5:5" x14ac:dyDescent="0.3">
      <c r="E2128" s="47"/>
    </row>
    <row r="2129" spans="5:5" x14ac:dyDescent="0.3">
      <c r="E2129" s="47"/>
    </row>
    <row r="2130" spans="5:5" x14ac:dyDescent="0.3">
      <c r="E2130" s="47"/>
    </row>
    <row r="2131" spans="5:5" x14ac:dyDescent="0.3">
      <c r="E2131" s="47"/>
    </row>
    <row r="2132" spans="5:5" x14ac:dyDescent="0.3">
      <c r="E2132" s="47"/>
    </row>
    <row r="2133" spans="5:5" x14ac:dyDescent="0.3">
      <c r="E2133" s="47"/>
    </row>
    <row r="2134" spans="5:5" x14ac:dyDescent="0.3">
      <c r="E2134" s="47"/>
    </row>
    <row r="2135" spans="5:5" x14ac:dyDescent="0.3">
      <c r="E2135" s="47"/>
    </row>
    <row r="2136" spans="5:5" x14ac:dyDescent="0.3">
      <c r="E2136" s="47"/>
    </row>
    <row r="2137" spans="5:5" x14ac:dyDescent="0.3">
      <c r="E2137" s="47"/>
    </row>
    <row r="2138" spans="5:5" x14ac:dyDescent="0.3">
      <c r="E2138" s="47"/>
    </row>
    <row r="2139" spans="5:5" x14ac:dyDescent="0.3">
      <c r="E2139" s="47"/>
    </row>
    <row r="2140" spans="5:5" x14ac:dyDescent="0.3">
      <c r="E2140" s="47"/>
    </row>
    <row r="2141" spans="5:5" x14ac:dyDescent="0.3">
      <c r="E2141" s="47"/>
    </row>
    <row r="2142" spans="5:5" x14ac:dyDescent="0.3">
      <c r="E2142" s="47"/>
    </row>
    <row r="2143" spans="5:5" x14ac:dyDescent="0.3">
      <c r="E2143" s="47"/>
    </row>
    <row r="2144" spans="5:5" x14ac:dyDescent="0.3">
      <c r="E2144" s="47"/>
    </row>
    <row r="2145" spans="5:5" x14ac:dyDescent="0.3">
      <c r="E2145" s="47"/>
    </row>
    <row r="2146" spans="5:5" x14ac:dyDescent="0.3">
      <c r="E2146" s="47"/>
    </row>
    <row r="2147" spans="5:5" x14ac:dyDescent="0.3">
      <c r="E2147" s="47"/>
    </row>
    <row r="2148" spans="5:5" x14ac:dyDescent="0.3">
      <c r="E2148" s="47"/>
    </row>
    <row r="2149" spans="5:5" x14ac:dyDescent="0.3">
      <c r="E2149" s="47"/>
    </row>
    <row r="2150" spans="5:5" x14ac:dyDescent="0.3">
      <c r="E2150" s="47"/>
    </row>
    <row r="2151" spans="5:5" x14ac:dyDescent="0.3">
      <c r="E2151" s="47"/>
    </row>
    <row r="2152" spans="5:5" x14ac:dyDescent="0.3">
      <c r="E2152" s="47"/>
    </row>
    <row r="2153" spans="5:5" x14ac:dyDescent="0.3">
      <c r="E2153" s="47"/>
    </row>
    <row r="2154" spans="5:5" x14ac:dyDescent="0.3">
      <c r="E2154" s="47"/>
    </row>
    <row r="2155" spans="5:5" x14ac:dyDescent="0.3">
      <c r="E2155" s="47"/>
    </row>
    <row r="2156" spans="5:5" x14ac:dyDescent="0.3">
      <c r="E2156" s="47"/>
    </row>
    <row r="2157" spans="5:5" x14ac:dyDescent="0.3">
      <c r="E2157" s="47"/>
    </row>
    <row r="2158" spans="5:5" x14ac:dyDescent="0.3">
      <c r="E2158" s="47"/>
    </row>
    <row r="2159" spans="5:5" x14ac:dyDescent="0.3">
      <c r="E2159" s="47"/>
    </row>
    <row r="2160" spans="5:5" x14ac:dyDescent="0.3">
      <c r="E2160" s="47"/>
    </row>
    <row r="2161" spans="5:5" x14ac:dyDescent="0.3">
      <c r="E2161" s="47"/>
    </row>
    <row r="2162" spans="5:5" x14ac:dyDescent="0.3">
      <c r="E2162" s="47"/>
    </row>
    <row r="2163" spans="5:5" x14ac:dyDescent="0.3">
      <c r="E2163" s="47"/>
    </row>
    <row r="2164" spans="5:5" x14ac:dyDescent="0.3">
      <c r="E2164" s="47"/>
    </row>
    <row r="2165" spans="5:5" x14ac:dyDescent="0.3">
      <c r="E2165" s="47"/>
    </row>
    <row r="2166" spans="5:5" x14ac:dyDescent="0.3">
      <c r="E2166" s="47"/>
    </row>
    <row r="2167" spans="5:5" x14ac:dyDescent="0.3">
      <c r="E2167" s="47"/>
    </row>
    <row r="2168" spans="5:5" x14ac:dyDescent="0.3">
      <c r="E2168" s="47"/>
    </row>
    <row r="2169" spans="5:5" x14ac:dyDescent="0.3">
      <c r="E2169" s="47"/>
    </row>
    <row r="2170" spans="5:5" x14ac:dyDescent="0.3">
      <c r="E2170" s="47"/>
    </row>
    <row r="2171" spans="5:5" x14ac:dyDescent="0.3">
      <c r="E2171" s="47"/>
    </row>
    <row r="2172" spans="5:5" x14ac:dyDescent="0.3">
      <c r="E2172" s="47"/>
    </row>
    <row r="2173" spans="5:5" x14ac:dyDescent="0.3">
      <c r="E2173" s="47"/>
    </row>
    <row r="2174" spans="5:5" x14ac:dyDescent="0.3">
      <c r="E2174" s="47"/>
    </row>
    <row r="2175" spans="5:5" x14ac:dyDescent="0.3">
      <c r="E2175" s="47"/>
    </row>
    <row r="2176" spans="5:5" x14ac:dyDescent="0.3">
      <c r="E2176" s="47"/>
    </row>
    <row r="2177" spans="5:5" x14ac:dyDescent="0.3">
      <c r="E2177" s="47"/>
    </row>
    <row r="2178" spans="5:5" x14ac:dyDescent="0.3">
      <c r="E2178" s="47"/>
    </row>
    <row r="2179" spans="5:5" x14ac:dyDescent="0.3">
      <c r="E2179" s="47"/>
    </row>
    <row r="2180" spans="5:5" x14ac:dyDescent="0.3">
      <c r="E2180" s="47"/>
    </row>
    <row r="2181" spans="5:5" x14ac:dyDescent="0.3">
      <c r="E2181" s="47"/>
    </row>
    <row r="2182" spans="5:5" x14ac:dyDescent="0.3">
      <c r="E2182" s="47"/>
    </row>
    <row r="2183" spans="5:5" x14ac:dyDescent="0.3">
      <c r="E2183" s="47"/>
    </row>
    <row r="2184" spans="5:5" x14ac:dyDescent="0.3">
      <c r="E2184" s="47"/>
    </row>
    <row r="2185" spans="5:5" x14ac:dyDescent="0.3">
      <c r="E2185" s="47"/>
    </row>
    <row r="2186" spans="5:5" x14ac:dyDescent="0.3">
      <c r="E2186" s="47"/>
    </row>
    <row r="2187" spans="5:5" x14ac:dyDescent="0.3">
      <c r="E2187" s="47"/>
    </row>
    <row r="2188" spans="5:5" x14ac:dyDescent="0.3">
      <c r="E2188" s="47"/>
    </row>
    <row r="2189" spans="5:5" x14ac:dyDescent="0.3">
      <c r="E2189" s="47"/>
    </row>
    <row r="2190" spans="5:5" x14ac:dyDescent="0.3">
      <c r="E2190" s="47"/>
    </row>
    <row r="2191" spans="5:5" x14ac:dyDescent="0.3">
      <c r="E2191" s="47"/>
    </row>
    <row r="2192" spans="5:5" x14ac:dyDescent="0.3">
      <c r="E2192" s="47"/>
    </row>
    <row r="2193" spans="5:5" x14ac:dyDescent="0.3">
      <c r="E2193" s="47"/>
    </row>
    <row r="2194" spans="5:5" x14ac:dyDescent="0.3">
      <c r="E2194" s="47"/>
    </row>
    <row r="2195" spans="5:5" x14ac:dyDescent="0.3">
      <c r="E2195" s="47"/>
    </row>
    <row r="2196" spans="5:5" x14ac:dyDescent="0.3">
      <c r="E2196" s="47"/>
    </row>
    <row r="2197" spans="5:5" x14ac:dyDescent="0.3">
      <c r="E2197" s="47"/>
    </row>
    <row r="2198" spans="5:5" x14ac:dyDescent="0.3">
      <c r="E2198" s="47"/>
    </row>
    <row r="2199" spans="5:5" x14ac:dyDescent="0.3">
      <c r="E2199" s="47"/>
    </row>
    <row r="2200" spans="5:5" x14ac:dyDescent="0.3">
      <c r="E2200" s="47"/>
    </row>
    <row r="2201" spans="5:5" x14ac:dyDescent="0.3">
      <c r="E2201" s="47"/>
    </row>
    <row r="2202" spans="5:5" x14ac:dyDescent="0.3">
      <c r="E2202" s="47"/>
    </row>
    <row r="2203" spans="5:5" x14ac:dyDescent="0.3">
      <c r="E2203" s="47"/>
    </row>
    <row r="2204" spans="5:5" x14ac:dyDescent="0.3">
      <c r="E2204" s="47"/>
    </row>
    <row r="2205" spans="5:5" x14ac:dyDescent="0.3">
      <c r="E2205" s="47"/>
    </row>
    <row r="2206" spans="5:5" x14ac:dyDescent="0.3">
      <c r="E2206" s="47"/>
    </row>
    <row r="2207" spans="5:5" x14ac:dyDescent="0.3">
      <c r="E2207" s="47"/>
    </row>
    <row r="2208" spans="5:5" x14ac:dyDescent="0.3">
      <c r="E2208" s="47"/>
    </row>
    <row r="2209" spans="5:5" x14ac:dyDescent="0.3">
      <c r="E2209" s="47"/>
    </row>
    <row r="2210" spans="5:5" x14ac:dyDescent="0.3">
      <c r="E2210" s="47"/>
    </row>
    <row r="2211" spans="5:5" x14ac:dyDescent="0.3">
      <c r="E2211" s="47"/>
    </row>
    <row r="2212" spans="5:5" x14ac:dyDescent="0.3">
      <c r="E2212" s="47"/>
    </row>
    <row r="2213" spans="5:5" x14ac:dyDescent="0.3">
      <c r="E2213" s="47"/>
    </row>
    <row r="2214" spans="5:5" x14ac:dyDescent="0.3">
      <c r="E2214" s="47"/>
    </row>
    <row r="2215" spans="5:5" x14ac:dyDescent="0.3">
      <c r="E2215" s="47"/>
    </row>
    <row r="2216" spans="5:5" x14ac:dyDescent="0.3">
      <c r="E2216" s="47"/>
    </row>
    <row r="2217" spans="5:5" x14ac:dyDescent="0.3">
      <c r="E2217" s="47"/>
    </row>
    <row r="2218" spans="5:5" x14ac:dyDescent="0.3">
      <c r="E2218" s="47"/>
    </row>
    <row r="2219" spans="5:5" x14ac:dyDescent="0.3">
      <c r="E2219" s="47"/>
    </row>
    <row r="2220" spans="5:5" x14ac:dyDescent="0.3">
      <c r="E2220" s="47"/>
    </row>
    <row r="2221" spans="5:5" x14ac:dyDescent="0.3">
      <c r="E2221" s="47"/>
    </row>
    <row r="2222" spans="5:5" x14ac:dyDescent="0.3">
      <c r="E2222" s="47"/>
    </row>
    <row r="2223" spans="5:5" x14ac:dyDescent="0.3">
      <c r="E2223" s="47"/>
    </row>
    <row r="2224" spans="5:5" x14ac:dyDescent="0.3">
      <c r="E2224" s="47"/>
    </row>
    <row r="2225" spans="5:5" x14ac:dyDescent="0.3">
      <c r="E2225" s="47"/>
    </row>
    <row r="2226" spans="5:5" x14ac:dyDescent="0.3">
      <c r="E2226" s="47"/>
    </row>
    <row r="2227" spans="5:5" x14ac:dyDescent="0.3">
      <c r="E2227" s="47"/>
    </row>
    <row r="2228" spans="5:5" x14ac:dyDescent="0.3">
      <c r="E2228" s="47"/>
    </row>
    <row r="2229" spans="5:5" x14ac:dyDescent="0.3">
      <c r="E2229" s="47"/>
    </row>
    <row r="2230" spans="5:5" x14ac:dyDescent="0.3">
      <c r="E2230" s="47"/>
    </row>
    <row r="2231" spans="5:5" x14ac:dyDescent="0.3">
      <c r="E2231" s="47"/>
    </row>
    <row r="2232" spans="5:5" x14ac:dyDescent="0.3">
      <c r="E2232" s="47"/>
    </row>
    <row r="2233" spans="5:5" x14ac:dyDescent="0.3">
      <c r="E2233" s="47"/>
    </row>
    <row r="2234" spans="5:5" x14ac:dyDescent="0.3">
      <c r="E2234" s="47"/>
    </row>
    <row r="2235" spans="5:5" x14ac:dyDescent="0.3">
      <c r="E2235" s="47"/>
    </row>
    <row r="2236" spans="5:5" x14ac:dyDescent="0.3">
      <c r="E2236" s="47"/>
    </row>
    <row r="2237" spans="5:5" x14ac:dyDescent="0.3">
      <c r="E2237" s="47"/>
    </row>
    <row r="2238" spans="5:5" x14ac:dyDescent="0.3">
      <c r="E2238" s="47"/>
    </row>
    <row r="2239" spans="5:5" x14ac:dyDescent="0.3">
      <c r="E2239" s="47"/>
    </row>
    <row r="2240" spans="5:5" x14ac:dyDescent="0.3">
      <c r="E2240" s="47"/>
    </row>
    <row r="2241" spans="5:5" x14ac:dyDescent="0.3">
      <c r="E2241" s="47"/>
    </row>
    <row r="2242" spans="5:5" x14ac:dyDescent="0.3">
      <c r="E2242" s="47"/>
    </row>
    <row r="2243" spans="5:5" x14ac:dyDescent="0.3">
      <c r="E2243" s="47"/>
    </row>
    <row r="2244" spans="5:5" x14ac:dyDescent="0.3">
      <c r="E2244" s="47"/>
    </row>
    <row r="2245" spans="5:5" x14ac:dyDescent="0.3">
      <c r="E2245" s="47"/>
    </row>
    <row r="2246" spans="5:5" x14ac:dyDescent="0.3">
      <c r="E2246" s="47"/>
    </row>
    <row r="2247" spans="5:5" x14ac:dyDescent="0.3">
      <c r="E2247" s="47"/>
    </row>
    <row r="2248" spans="5:5" x14ac:dyDescent="0.3">
      <c r="E2248" s="47"/>
    </row>
    <row r="2249" spans="5:5" x14ac:dyDescent="0.3">
      <c r="E2249" s="47"/>
    </row>
    <row r="2250" spans="5:5" x14ac:dyDescent="0.3">
      <c r="E2250" s="47"/>
    </row>
    <row r="2251" spans="5:5" x14ac:dyDescent="0.3">
      <c r="E2251" s="47"/>
    </row>
    <row r="2252" spans="5:5" x14ac:dyDescent="0.3">
      <c r="E2252" s="47"/>
    </row>
    <row r="2253" spans="5:5" x14ac:dyDescent="0.3">
      <c r="E2253" s="47"/>
    </row>
    <row r="2254" spans="5:5" x14ac:dyDescent="0.3">
      <c r="E2254" s="47"/>
    </row>
    <row r="2255" spans="5:5" x14ac:dyDescent="0.3">
      <c r="E2255" s="47"/>
    </row>
    <row r="2256" spans="5:5" x14ac:dyDescent="0.3">
      <c r="E2256" s="47"/>
    </row>
    <row r="2257" spans="5:5" x14ac:dyDescent="0.3">
      <c r="E2257" s="47"/>
    </row>
    <row r="2258" spans="5:5" x14ac:dyDescent="0.3">
      <c r="E2258" s="47"/>
    </row>
    <row r="2259" spans="5:5" x14ac:dyDescent="0.3">
      <c r="E2259" s="47"/>
    </row>
    <row r="2260" spans="5:5" x14ac:dyDescent="0.3">
      <c r="E2260" s="47"/>
    </row>
    <row r="2261" spans="5:5" x14ac:dyDescent="0.3">
      <c r="E2261" s="47"/>
    </row>
    <row r="2262" spans="5:5" x14ac:dyDescent="0.3">
      <c r="E2262" s="47"/>
    </row>
    <row r="2263" spans="5:5" x14ac:dyDescent="0.3">
      <c r="E2263" s="47"/>
    </row>
    <row r="2264" spans="5:5" x14ac:dyDescent="0.3">
      <c r="E2264" s="47"/>
    </row>
    <row r="2265" spans="5:5" x14ac:dyDescent="0.3">
      <c r="E2265" s="47"/>
    </row>
    <row r="2266" spans="5:5" x14ac:dyDescent="0.3">
      <c r="E2266" s="47"/>
    </row>
    <row r="2267" spans="5:5" x14ac:dyDescent="0.3">
      <c r="E2267" s="47"/>
    </row>
    <row r="2268" spans="5:5" x14ac:dyDescent="0.3">
      <c r="E2268" s="47"/>
    </row>
    <row r="2269" spans="5:5" x14ac:dyDescent="0.3">
      <c r="E2269" s="47"/>
    </row>
    <row r="2270" spans="5:5" x14ac:dyDescent="0.3">
      <c r="E2270" s="47"/>
    </row>
    <row r="2271" spans="5:5" x14ac:dyDescent="0.3">
      <c r="E2271" s="47"/>
    </row>
    <row r="2272" spans="5:5" x14ac:dyDescent="0.3">
      <c r="E2272" s="47"/>
    </row>
    <row r="2273" spans="5:5" x14ac:dyDescent="0.3">
      <c r="E2273" s="47"/>
    </row>
    <row r="2274" spans="5:5" x14ac:dyDescent="0.3">
      <c r="E2274" s="47"/>
    </row>
    <row r="2275" spans="5:5" x14ac:dyDescent="0.3">
      <c r="E2275" s="47"/>
    </row>
    <row r="2276" spans="5:5" x14ac:dyDescent="0.3">
      <c r="E2276" s="47"/>
    </row>
    <row r="2277" spans="5:5" x14ac:dyDescent="0.3">
      <c r="E2277" s="47"/>
    </row>
    <row r="2278" spans="5:5" x14ac:dyDescent="0.3">
      <c r="E2278" s="47"/>
    </row>
    <row r="2279" spans="5:5" x14ac:dyDescent="0.3">
      <c r="E2279" s="47"/>
    </row>
    <row r="2280" spans="5:5" x14ac:dyDescent="0.3">
      <c r="E2280" s="47"/>
    </row>
    <row r="2281" spans="5:5" x14ac:dyDescent="0.3">
      <c r="E2281" s="47"/>
    </row>
    <row r="2282" spans="5:5" x14ac:dyDescent="0.3">
      <c r="E2282" s="47"/>
    </row>
    <row r="2283" spans="5:5" x14ac:dyDescent="0.3">
      <c r="E2283" s="47"/>
    </row>
    <row r="2284" spans="5:5" x14ac:dyDescent="0.3">
      <c r="E2284" s="47"/>
    </row>
    <row r="2285" spans="5:5" x14ac:dyDescent="0.3">
      <c r="E2285" s="47"/>
    </row>
    <row r="2286" spans="5:5" x14ac:dyDescent="0.3">
      <c r="E2286" s="47"/>
    </row>
    <row r="2287" spans="5:5" x14ac:dyDescent="0.3">
      <c r="E2287" s="47"/>
    </row>
    <row r="2288" spans="5:5" x14ac:dyDescent="0.3">
      <c r="E2288" s="47"/>
    </row>
    <row r="2289" spans="5:5" x14ac:dyDescent="0.3">
      <c r="E2289" s="47"/>
    </row>
    <row r="2290" spans="5:5" x14ac:dyDescent="0.3">
      <c r="E2290" s="47"/>
    </row>
    <row r="2291" spans="5:5" x14ac:dyDescent="0.3">
      <c r="E2291" s="47"/>
    </row>
    <row r="2292" spans="5:5" x14ac:dyDescent="0.3">
      <c r="E2292" s="47"/>
    </row>
    <row r="2293" spans="5:5" x14ac:dyDescent="0.3">
      <c r="E2293" s="47"/>
    </row>
    <row r="2294" spans="5:5" x14ac:dyDescent="0.3">
      <c r="E2294" s="47"/>
    </row>
    <row r="2295" spans="5:5" x14ac:dyDescent="0.3">
      <c r="E2295" s="47"/>
    </row>
    <row r="2296" spans="5:5" x14ac:dyDescent="0.3">
      <c r="E2296" s="47"/>
    </row>
    <row r="2297" spans="5:5" x14ac:dyDescent="0.3">
      <c r="E2297" s="47"/>
    </row>
    <row r="2298" spans="5:5" x14ac:dyDescent="0.3">
      <c r="E2298" s="47"/>
    </row>
    <row r="2299" spans="5:5" x14ac:dyDescent="0.3">
      <c r="E2299" s="47"/>
    </row>
    <row r="2300" spans="5:5" x14ac:dyDescent="0.3">
      <c r="E2300" s="47"/>
    </row>
    <row r="2301" spans="5:5" x14ac:dyDescent="0.3">
      <c r="E2301" s="47"/>
    </row>
    <row r="2302" spans="5:5" x14ac:dyDescent="0.3">
      <c r="E2302" s="47"/>
    </row>
    <row r="2303" spans="5:5" x14ac:dyDescent="0.3">
      <c r="E2303" s="47"/>
    </row>
    <row r="2304" spans="5:5" x14ac:dyDescent="0.3">
      <c r="E2304" s="47"/>
    </row>
    <row r="2305" spans="5:5" x14ac:dyDescent="0.3">
      <c r="E2305" s="47"/>
    </row>
    <row r="2306" spans="5:5" x14ac:dyDescent="0.3">
      <c r="E2306" s="47"/>
    </row>
    <row r="2307" spans="5:5" x14ac:dyDescent="0.3">
      <c r="E2307" s="47"/>
    </row>
    <row r="2308" spans="5:5" x14ac:dyDescent="0.3">
      <c r="E2308" s="47"/>
    </row>
    <row r="2309" spans="5:5" x14ac:dyDescent="0.3">
      <c r="E2309" s="47"/>
    </row>
    <row r="2310" spans="5:5" x14ac:dyDescent="0.3">
      <c r="E2310" s="47"/>
    </row>
    <row r="2311" spans="5:5" x14ac:dyDescent="0.3">
      <c r="E2311" s="47"/>
    </row>
    <row r="2312" spans="5:5" x14ac:dyDescent="0.3">
      <c r="E2312" s="47"/>
    </row>
    <row r="2313" spans="5:5" x14ac:dyDescent="0.3">
      <c r="E2313" s="47"/>
    </row>
    <row r="2314" spans="5:5" x14ac:dyDescent="0.3">
      <c r="E2314" s="47"/>
    </row>
    <row r="2315" spans="5:5" x14ac:dyDescent="0.3">
      <c r="E2315" s="47"/>
    </row>
    <row r="2316" spans="5:5" x14ac:dyDescent="0.3">
      <c r="E2316" s="47"/>
    </row>
    <row r="2317" spans="5:5" x14ac:dyDescent="0.3">
      <c r="E2317" s="47"/>
    </row>
    <row r="2318" spans="5:5" x14ac:dyDescent="0.3">
      <c r="E2318" s="47"/>
    </row>
    <row r="2319" spans="5:5" x14ac:dyDescent="0.3">
      <c r="E2319" s="47"/>
    </row>
    <row r="2320" spans="5:5" x14ac:dyDescent="0.3">
      <c r="E2320" s="47"/>
    </row>
    <row r="2321" spans="5:5" x14ac:dyDescent="0.3">
      <c r="E2321" s="47"/>
    </row>
    <row r="2322" spans="5:5" x14ac:dyDescent="0.3">
      <c r="E2322" s="47"/>
    </row>
    <row r="2323" spans="5:5" x14ac:dyDescent="0.3">
      <c r="E2323" s="47"/>
    </row>
    <row r="2324" spans="5:5" x14ac:dyDescent="0.3">
      <c r="E2324" s="47"/>
    </row>
    <row r="2325" spans="5:5" x14ac:dyDescent="0.3">
      <c r="E2325" s="47"/>
    </row>
    <row r="2326" spans="5:5" x14ac:dyDescent="0.3">
      <c r="E2326" s="47"/>
    </row>
    <row r="2327" spans="5:5" x14ac:dyDescent="0.3">
      <c r="E2327" s="47"/>
    </row>
    <row r="2328" spans="5:5" x14ac:dyDescent="0.3">
      <c r="E2328" s="47"/>
    </row>
    <row r="2329" spans="5:5" x14ac:dyDescent="0.3">
      <c r="E2329" s="47"/>
    </row>
    <row r="2330" spans="5:5" x14ac:dyDescent="0.3">
      <c r="E2330" s="47"/>
    </row>
    <row r="2331" spans="5:5" x14ac:dyDescent="0.3">
      <c r="E2331" s="47"/>
    </row>
    <row r="2332" spans="5:5" x14ac:dyDescent="0.3">
      <c r="E2332" s="47"/>
    </row>
    <row r="2333" spans="5:5" x14ac:dyDescent="0.3">
      <c r="E2333" s="47"/>
    </row>
    <row r="2334" spans="5:5" x14ac:dyDescent="0.3">
      <c r="E2334" s="47"/>
    </row>
    <row r="2335" spans="5:5" x14ac:dyDescent="0.3">
      <c r="E2335" s="47"/>
    </row>
    <row r="2336" spans="5:5" x14ac:dyDescent="0.3">
      <c r="E2336" s="47"/>
    </row>
    <row r="2337" spans="5:5" x14ac:dyDescent="0.3">
      <c r="E2337" s="47"/>
    </row>
    <row r="2338" spans="5:5" x14ac:dyDescent="0.3">
      <c r="E2338" s="47"/>
    </row>
    <row r="2339" spans="5:5" x14ac:dyDescent="0.3">
      <c r="E2339" s="47"/>
    </row>
    <row r="2340" spans="5:5" x14ac:dyDescent="0.3">
      <c r="E2340" s="47"/>
    </row>
    <row r="2341" spans="5:5" x14ac:dyDescent="0.3">
      <c r="E2341" s="47"/>
    </row>
    <row r="2342" spans="5:5" x14ac:dyDescent="0.3">
      <c r="E2342" s="47"/>
    </row>
    <row r="2343" spans="5:5" x14ac:dyDescent="0.3">
      <c r="E2343" s="47"/>
    </row>
    <row r="2344" spans="5:5" x14ac:dyDescent="0.3">
      <c r="E2344" s="47"/>
    </row>
    <row r="2345" spans="5:5" x14ac:dyDescent="0.3">
      <c r="E2345" s="47"/>
    </row>
    <row r="2346" spans="5:5" x14ac:dyDescent="0.3">
      <c r="E2346" s="47"/>
    </row>
    <row r="2347" spans="5:5" x14ac:dyDescent="0.3">
      <c r="E2347" s="47"/>
    </row>
    <row r="2348" spans="5:5" x14ac:dyDescent="0.3">
      <c r="E2348" s="47"/>
    </row>
    <row r="2349" spans="5:5" x14ac:dyDescent="0.3">
      <c r="E2349" s="47"/>
    </row>
    <row r="2350" spans="5:5" x14ac:dyDescent="0.3">
      <c r="E2350" s="47"/>
    </row>
    <row r="2351" spans="5:5" x14ac:dyDescent="0.3">
      <c r="E2351" s="47"/>
    </row>
    <row r="2352" spans="5:5" x14ac:dyDescent="0.3">
      <c r="E2352" s="47"/>
    </row>
    <row r="2353" spans="5:5" x14ac:dyDescent="0.3">
      <c r="E2353" s="47"/>
    </row>
    <row r="2354" spans="5:5" x14ac:dyDescent="0.3">
      <c r="E2354" s="47"/>
    </row>
    <row r="2355" spans="5:5" x14ac:dyDescent="0.3">
      <c r="E2355" s="47"/>
    </row>
    <row r="2356" spans="5:5" x14ac:dyDescent="0.3">
      <c r="E2356" s="47"/>
    </row>
    <row r="2357" spans="5:5" x14ac:dyDescent="0.3">
      <c r="E2357" s="47"/>
    </row>
    <row r="2358" spans="5:5" x14ac:dyDescent="0.3">
      <c r="E2358" s="47"/>
    </row>
    <row r="2359" spans="5:5" x14ac:dyDescent="0.3">
      <c r="E2359" s="47"/>
    </row>
    <row r="2360" spans="5:5" x14ac:dyDescent="0.3">
      <c r="E2360" s="47"/>
    </row>
    <row r="2361" spans="5:5" x14ac:dyDescent="0.3">
      <c r="E2361" s="47"/>
    </row>
    <row r="2362" spans="5:5" x14ac:dyDescent="0.3">
      <c r="E2362" s="47"/>
    </row>
    <row r="2363" spans="5:5" x14ac:dyDescent="0.3">
      <c r="E2363" s="47"/>
    </row>
    <row r="2364" spans="5:5" x14ac:dyDescent="0.3">
      <c r="E2364" s="47"/>
    </row>
    <row r="2365" spans="5:5" x14ac:dyDescent="0.3">
      <c r="E2365" s="47"/>
    </row>
    <row r="2366" spans="5:5" x14ac:dyDescent="0.3">
      <c r="E2366" s="47"/>
    </row>
    <row r="2367" spans="5:5" x14ac:dyDescent="0.3">
      <c r="E2367" s="47"/>
    </row>
    <row r="2368" spans="5:5" x14ac:dyDescent="0.3">
      <c r="E2368" s="47"/>
    </row>
    <row r="2369" spans="5:5" x14ac:dyDescent="0.3">
      <c r="E2369" s="47"/>
    </row>
    <row r="2370" spans="5:5" x14ac:dyDescent="0.3">
      <c r="E2370" s="47"/>
    </row>
    <row r="2371" spans="5:5" x14ac:dyDescent="0.3">
      <c r="E2371" s="47"/>
    </row>
    <row r="2372" spans="5:5" x14ac:dyDescent="0.3">
      <c r="E2372" s="47"/>
    </row>
    <row r="2373" spans="5:5" x14ac:dyDescent="0.3">
      <c r="E2373" s="47"/>
    </row>
    <row r="2374" spans="5:5" x14ac:dyDescent="0.3">
      <c r="E2374" s="47"/>
    </row>
    <row r="2375" spans="5:5" x14ac:dyDescent="0.3">
      <c r="E2375" s="47"/>
    </row>
    <row r="2376" spans="5:5" x14ac:dyDescent="0.3">
      <c r="E2376" s="47"/>
    </row>
    <row r="2377" spans="5:5" x14ac:dyDescent="0.3">
      <c r="E2377" s="47"/>
    </row>
    <row r="2378" spans="5:5" x14ac:dyDescent="0.3">
      <c r="E2378" s="47"/>
    </row>
    <row r="2379" spans="5:5" x14ac:dyDescent="0.3">
      <c r="E2379" s="47"/>
    </row>
    <row r="2380" spans="5:5" x14ac:dyDescent="0.3">
      <c r="E2380" s="47"/>
    </row>
    <row r="2381" spans="5:5" x14ac:dyDescent="0.3">
      <c r="E2381" s="47"/>
    </row>
    <row r="2382" spans="5:5" x14ac:dyDescent="0.3">
      <c r="E2382" s="47"/>
    </row>
    <row r="2383" spans="5:5" x14ac:dyDescent="0.3">
      <c r="E2383" s="47"/>
    </row>
    <row r="2384" spans="5:5" x14ac:dyDescent="0.3">
      <c r="E2384" s="47"/>
    </row>
    <row r="2385" spans="5:5" x14ac:dyDescent="0.3">
      <c r="E2385" s="47"/>
    </row>
    <row r="2386" spans="5:5" x14ac:dyDescent="0.3">
      <c r="E2386" s="47"/>
    </row>
    <row r="2387" spans="5:5" x14ac:dyDescent="0.3">
      <c r="E2387" s="47"/>
    </row>
    <row r="2388" spans="5:5" x14ac:dyDescent="0.3">
      <c r="E2388" s="47"/>
    </row>
    <row r="2389" spans="5:5" x14ac:dyDescent="0.3">
      <c r="E2389" s="47"/>
    </row>
    <row r="2390" spans="5:5" x14ac:dyDescent="0.3">
      <c r="E2390" s="47"/>
    </row>
    <row r="2391" spans="5:5" x14ac:dyDescent="0.3">
      <c r="E2391" s="47"/>
    </row>
    <row r="2392" spans="5:5" x14ac:dyDescent="0.3">
      <c r="E2392" s="47"/>
    </row>
    <row r="2393" spans="5:5" x14ac:dyDescent="0.3">
      <c r="E2393" s="47"/>
    </row>
    <row r="2394" spans="5:5" x14ac:dyDescent="0.3">
      <c r="E2394" s="47"/>
    </row>
    <row r="2395" spans="5:5" x14ac:dyDescent="0.3">
      <c r="E2395" s="47"/>
    </row>
    <row r="2396" spans="5:5" x14ac:dyDescent="0.3">
      <c r="E2396" s="47"/>
    </row>
    <row r="2397" spans="5:5" x14ac:dyDescent="0.3">
      <c r="E2397" s="47"/>
    </row>
    <row r="2398" spans="5:5" x14ac:dyDescent="0.3">
      <c r="E2398" s="47"/>
    </row>
    <row r="2399" spans="5:5" x14ac:dyDescent="0.3">
      <c r="E2399" s="47"/>
    </row>
    <row r="2400" spans="5:5" x14ac:dyDescent="0.3">
      <c r="E2400" s="47"/>
    </row>
    <row r="2401" spans="5:5" x14ac:dyDescent="0.3">
      <c r="E2401" s="47"/>
    </row>
    <row r="2402" spans="5:5" x14ac:dyDescent="0.3">
      <c r="E2402" s="47"/>
    </row>
    <row r="2403" spans="5:5" x14ac:dyDescent="0.3">
      <c r="E2403" s="47"/>
    </row>
    <row r="2404" spans="5:5" x14ac:dyDescent="0.3">
      <c r="E2404" s="47"/>
    </row>
    <row r="2405" spans="5:5" x14ac:dyDescent="0.3">
      <c r="E2405" s="47"/>
    </row>
    <row r="2406" spans="5:5" x14ac:dyDescent="0.3">
      <c r="E2406" s="47"/>
    </row>
    <row r="2407" spans="5:5" x14ac:dyDescent="0.3">
      <c r="E2407" s="47"/>
    </row>
    <row r="2408" spans="5:5" x14ac:dyDescent="0.3">
      <c r="E2408" s="47"/>
    </row>
    <row r="2409" spans="5:5" x14ac:dyDescent="0.3">
      <c r="E2409" s="47"/>
    </row>
    <row r="2410" spans="5:5" x14ac:dyDescent="0.3">
      <c r="E2410" s="47"/>
    </row>
    <row r="2411" spans="5:5" x14ac:dyDescent="0.3">
      <c r="E2411" s="47"/>
    </row>
    <row r="2412" spans="5:5" x14ac:dyDescent="0.3">
      <c r="E2412" s="47"/>
    </row>
    <row r="2413" spans="5:5" x14ac:dyDescent="0.3">
      <c r="E2413" s="47"/>
    </row>
    <row r="2414" spans="5:5" x14ac:dyDescent="0.3">
      <c r="E2414" s="47"/>
    </row>
    <row r="2415" spans="5:5" x14ac:dyDescent="0.3">
      <c r="E2415" s="47"/>
    </row>
    <row r="2416" spans="5:5" x14ac:dyDescent="0.3">
      <c r="E2416" s="47"/>
    </row>
    <row r="2417" spans="5:5" x14ac:dyDescent="0.3">
      <c r="E2417" s="47"/>
    </row>
    <row r="2418" spans="5:5" x14ac:dyDescent="0.3">
      <c r="E2418" s="47"/>
    </row>
    <row r="2419" spans="5:5" x14ac:dyDescent="0.3">
      <c r="E2419" s="47"/>
    </row>
    <row r="2420" spans="5:5" x14ac:dyDescent="0.3">
      <c r="E2420" s="47"/>
    </row>
    <row r="2421" spans="5:5" x14ac:dyDescent="0.3">
      <c r="E2421" s="47"/>
    </row>
    <row r="2422" spans="5:5" x14ac:dyDescent="0.3">
      <c r="E2422" s="47"/>
    </row>
    <row r="2423" spans="5:5" x14ac:dyDescent="0.3">
      <c r="E2423" s="47"/>
    </row>
    <row r="2424" spans="5:5" x14ac:dyDescent="0.3">
      <c r="E2424" s="47"/>
    </row>
    <row r="2425" spans="5:5" x14ac:dyDescent="0.3">
      <c r="E2425" s="47"/>
    </row>
    <row r="2426" spans="5:5" x14ac:dyDescent="0.3">
      <c r="E2426" s="47"/>
    </row>
    <row r="2427" spans="5:5" x14ac:dyDescent="0.3">
      <c r="E2427" s="47"/>
    </row>
    <row r="2428" spans="5:5" x14ac:dyDescent="0.3">
      <c r="E2428" s="47"/>
    </row>
    <row r="2429" spans="5:5" x14ac:dyDescent="0.3">
      <c r="E2429" s="47"/>
    </row>
    <row r="2430" spans="5:5" x14ac:dyDescent="0.3">
      <c r="E2430" s="47"/>
    </row>
    <row r="2431" spans="5:5" x14ac:dyDescent="0.3">
      <c r="E2431" s="47"/>
    </row>
    <row r="2432" spans="5:5" x14ac:dyDescent="0.3">
      <c r="E2432" s="47"/>
    </row>
    <row r="2433" spans="5:5" x14ac:dyDescent="0.3">
      <c r="E2433" s="47"/>
    </row>
    <row r="2434" spans="5:5" x14ac:dyDescent="0.3">
      <c r="E2434" s="47"/>
    </row>
    <row r="2435" spans="5:5" x14ac:dyDescent="0.3">
      <c r="E2435" s="47"/>
    </row>
    <row r="2436" spans="5:5" x14ac:dyDescent="0.3">
      <c r="E2436" s="47"/>
    </row>
    <row r="2437" spans="5:5" x14ac:dyDescent="0.3">
      <c r="E2437" s="47"/>
    </row>
    <row r="2438" spans="5:5" x14ac:dyDescent="0.3">
      <c r="E2438" s="47"/>
    </row>
    <row r="2439" spans="5:5" x14ac:dyDescent="0.3">
      <c r="E2439" s="47"/>
    </row>
    <row r="2440" spans="5:5" x14ac:dyDescent="0.3">
      <c r="E2440" s="47"/>
    </row>
    <row r="2441" spans="5:5" x14ac:dyDescent="0.3">
      <c r="E2441" s="47"/>
    </row>
    <row r="2442" spans="5:5" x14ac:dyDescent="0.3">
      <c r="E2442" s="47"/>
    </row>
    <row r="2443" spans="5:5" x14ac:dyDescent="0.3">
      <c r="E2443" s="47"/>
    </row>
    <row r="2444" spans="5:5" x14ac:dyDescent="0.3">
      <c r="E2444" s="47"/>
    </row>
    <row r="2445" spans="5:5" x14ac:dyDescent="0.3">
      <c r="E2445" s="47"/>
    </row>
    <row r="2446" spans="5:5" x14ac:dyDescent="0.3">
      <c r="E2446" s="47"/>
    </row>
    <row r="2447" spans="5:5" x14ac:dyDescent="0.3">
      <c r="E2447" s="47"/>
    </row>
    <row r="2448" spans="5:5" x14ac:dyDescent="0.3">
      <c r="E2448" s="47"/>
    </row>
    <row r="2449" spans="5:5" x14ac:dyDescent="0.3">
      <c r="E2449" s="47"/>
    </row>
    <row r="2450" spans="5:5" x14ac:dyDescent="0.3">
      <c r="E2450" s="47"/>
    </row>
    <row r="2451" spans="5:5" x14ac:dyDescent="0.3">
      <c r="E2451" s="47"/>
    </row>
    <row r="2452" spans="5:5" x14ac:dyDescent="0.3">
      <c r="E2452" s="47"/>
    </row>
    <row r="2453" spans="5:5" x14ac:dyDescent="0.3">
      <c r="E2453" s="47"/>
    </row>
    <row r="2454" spans="5:5" x14ac:dyDescent="0.3">
      <c r="E2454" s="47"/>
    </row>
    <row r="2455" spans="5:5" x14ac:dyDescent="0.3">
      <c r="E2455" s="47"/>
    </row>
    <row r="2456" spans="5:5" x14ac:dyDescent="0.3">
      <c r="E2456" s="47"/>
    </row>
    <row r="2457" spans="5:5" x14ac:dyDescent="0.3">
      <c r="E2457" s="47"/>
    </row>
    <row r="2458" spans="5:5" x14ac:dyDescent="0.3">
      <c r="E2458" s="47"/>
    </row>
    <row r="2459" spans="5:5" x14ac:dyDescent="0.3">
      <c r="E2459" s="47"/>
    </row>
    <row r="2460" spans="5:5" x14ac:dyDescent="0.3">
      <c r="E2460" s="47"/>
    </row>
    <row r="2461" spans="5:5" x14ac:dyDescent="0.3">
      <c r="E2461" s="47"/>
    </row>
    <row r="2462" spans="5:5" x14ac:dyDescent="0.3">
      <c r="E2462" s="47"/>
    </row>
    <row r="2463" spans="5:5" x14ac:dyDescent="0.3">
      <c r="E2463" s="47"/>
    </row>
    <row r="2464" spans="5:5" x14ac:dyDescent="0.3">
      <c r="E2464" s="47"/>
    </row>
    <row r="2465" spans="5:5" x14ac:dyDescent="0.3">
      <c r="E2465" s="47"/>
    </row>
    <row r="2466" spans="5:5" x14ac:dyDescent="0.3">
      <c r="E2466" s="47"/>
    </row>
    <row r="2467" spans="5:5" x14ac:dyDescent="0.3">
      <c r="E2467" s="47"/>
    </row>
    <row r="2468" spans="5:5" x14ac:dyDescent="0.3">
      <c r="E2468" s="47"/>
    </row>
    <row r="2469" spans="5:5" x14ac:dyDescent="0.3">
      <c r="E2469" s="47"/>
    </row>
    <row r="2470" spans="5:5" x14ac:dyDescent="0.3">
      <c r="E2470" s="47"/>
    </row>
    <row r="2471" spans="5:5" x14ac:dyDescent="0.3">
      <c r="E2471" s="47"/>
    </row>
    <row r="2472" spans="5:5" x14ac:dyDescent="0.3">
      <c r="E2472" s="47"/>
    </row>
    <row r="2473" spans="5:5" x14ac:dyDescent="0.3">
      <c r="E2473" s="47"/>
    </row>
    <row r="2474" spans="5:5" x14ac:dyDescent="0.3">
      <c r="E2474" s="47"/>
    </row>
    <row r="2475" spans="5:5" x14ac:dyDescent="0.3">
      <c r="E2475" s="47"/>
    </row>
    <row r="2476" spans="5:5" x14ac:dyDescent="0.3">
      <c r="E2476" s="47"/>
    </row>
    <row r="2477" spans="5:5" x14ac:dyDescent="0.3">
      <c r="E2477" s="47"/>
    </row>
    <row r="2478" spans="5:5" x14ac:dyDescent="0.3">
      <c r="E2478" s="47"/>
    </row>
    <row r="2479" spans="5:5" x14ac:dyDescent="0.3">
      <c r="E2479" s="47"/>
    </row>
    <row r="2480" spans="5:5" x14ac:dyDescent="0.3">
      <c r="E2480" s="47"/>
    </row>
    <row r="2481" spans="5:5" x14ac:dyDescent="0.3">
      <c r="E2481" s="47"/>
    </row>
    <row r="2482" spans="5:5" x14ac:dyDescent="0.3">
      <c r="E2482" s="47"/>
    </row>
    <row r="2483" spans="5:5" x14ac:dyDescent="0.3">
      <c r="E2483" s="47"/>
    </row>
    <row r="2484" spans="5:5" x14ac:dyDescent="0.3">
      <c r="E2484" s="47"/>
    </row>
    <row r="2485" spans="5:5" x14ac:dyDescent="0.3">
      <c r="E2485" s="47"/>
    </row>
    <row r="2486" spans="5:5" x14ac:dyDescent="0.3">
      <c r="E2486" s="47"/>
    </row>
    <row r="2487" spans="5:5" x14ac:dyDescent="0.3">
      <c r="E2487" s="47"/>
    </row>
    <row r="2488" spans="5:5" x14ac:dyDescent="0.3">
      <c r="E2488" s="47"/>
    </row>
    <row r="2489" spans="5:5" x14ac:dyDescent="0.3">
      <c r="E2489" s="47"/>
    </row>
    <row r="2490" spans="5:5" x14ac:dyDescent="0.3">
      <c r="E2490" s="47"/>
    </row>
    <row r="2491" spans="5:5" x14ac:dyDescent="0.3">
      <c r="E2491" s="47"/>
    </row>
    <row r="2492" spans="5:5" x14ac:dyDescent="0.3">
      <c r="E2492" s="47"/>
    </row>
    <row r="2493" spans="5:5" x14ac:dyDescent="0.3">
      <c r="E2493" s="47"/>
    </row>
    <row r="2494" spans="5:5" x14ac:dyDescent="0.3">
      <c r="E2494" s="47"/>
    </row>
    <row r="2495" spans="5:5" x14ac:dyDescent="0.3">
      <c r="E2495" s="47"/>
    </row>
    <row r="2496" spans="5:5" x14ac:dyDescent="0.3">
      <c r="E2496" s="47"/>
    </row>
    <row r="2497" spans="5:5" x14ac:dyDescent="0.3">
      <c r="E2497" s="47"/>
    </row>
    <row r="2498" spans="5:5" x14ac:dyDescent="0.3">
      <c r="E2498" s="47"/>
    </row>
    <row r="2499" spans="5:5" x14ac:dyDescent="0.3">
      <c r="E2499" s="47"/>
    </row>
    <row r="2500" spans="5:5" x14ac:dyDescent="0.3">
      <c r="E2500" s="47"/>
    </row>
    <row r="2501" spans="5:5" x14ac:dyDescent="0.3">
      <c r="E2501" s="47"/>
    </row>
    <row r="2502" spans="5:5" x14ac:dyDescent="0.3">
      <c r="E2502" s="47"/>
    </row>
    <row r="2503" spans="5:5" x14ac:dyDescent="0.3">
      <c r="E2503" s="47"/>
    </row>
    <row r="2504" spans="5:5" x14ac:dyDescent="0.3">
      <c r="E2504" s="47"/>
    </row>
    <row r="2505" spans="5:5" x14ac:dyDescent="0.3">
      <c r="E2505" s="47"/>
    </row>
    <row r="2506" spans="5:5" x14ac:dyDescent="0.3">
      <c r="E2506" s="47"/>
    </row>
    <row r="2507" spans="5:5" x14ac:dyDescent="0.3">
      <c r="E2507" s="47"/>
    </row>
    <row r="2508" spans="5:5" x14ac:dyDescent="0.3">
      <c r="E2508" s="47"/>
    </row>
    <row r="2509" spans="5:5" x14ac:dyDescent="0.3">
      <c r="E2509" s="47"/>
    </row>
    <row r="2510" spans="5:5" x14ac:dyDescent="0.3">
      <c r="E2510" s="47"/>
    </row>
    <row r="2511" spans="5:5" x14ac:dyDescent="0.3">
      <c r="E2511" s="47"/>
    </row>
    <row r="2512" spans="5:5" x14ac:dyDescent="0.3">
      <c r="E2512" s="47"/>
    </row>
    <row r="2513" spans="5:5" x14ac:dyDescent="0.3">
      <c r="E2513" s="47"/>
    </row>
    <row r="2514" spans="5:5" x14ac:dyDescent="0.3">
      <c r="E2514" s="47"/>
    </row>
    <row r="2515" spans="5:5" x14ac:dyDescent="0.3">
      <c r="E2515" s="47"/>
    </row>
    <row r="2516" spans="5:5" x14ac:dyDescent="0.3">
      <c r="E2516" s="47"/>
    </row>
    <row r="2517" spans="5:5" x14ac:dyDescent="0.3">
      <c r="E2517" s="47"/>
    </row>
    <row r="2518" spans="5:5" x14ac:dyDescent="0.3">
      <c r="E2518" s="47"/>
    </row>
    <row r="2519" spans="5:5" x14ac:dyDescent="0.3">
      <c r="E2519" s="47"/>
    </row>
    <row r="2520" spans="5:5" x14ac:dyDescent="0.3">
      <c r="E2520" s="47"/>
    </row>
    <row r="2521" spans="5:5" x14ac:dyDescent="0.3">
      <c r="E2521" s="47"/>
    </row>
    <row r="2522" spans="5:5" x14ac:dyDescent="0.3">
      <c r="E2522" s="47"/>
    </row>
    <row r="2523" spans="5:5" x14ac:dyDescent="0.3">
      <c r="E2523" s="47"/>
    </row>
    <row r="2524" spans="5:5" x14ac:dyDescent="0.3">
      <c r="E2524" s="47"/>
    </row>
    <row r="2525" spans="5:5" x14ac:dyDescent="0.3">
      <c r="E2525" s="47"/>
    </row>
    <row r="2526" spans="5:5" x14ac:dyDescent="0.3">
      <c r="E2526" s="47"/>
    </row>
    <row r="2527" spans="5:5" x14ac:dyDescent="0.3">
      <c r="E2527" s="47"/>
    </row>
    <row r="2528" spans="5:5" x14ac:dyDescent="0.3">
      <c r="E2528" s="47"/>
    </row>
    <row r="2529" spans="5:5" x14ac:dyDescent="0.3">
      <c r="E2529" s="47"/>
    </row>
    <row r="2530" spans="5:5" x14ac:dyDescent="0.3">
      <c r="E2530" s="47"/>
    </row>
    <row r="2531" spans="5:5" x14ac:dyDescent="0.3">
      <c r="E2531" s="47"/>
    </row>
    <row r="2532" spans="5:5" x14ac:dyDescent="0.3">
      <c r="E2532" s="47"/>
    </row>
    <row r="2533" spans="5:5" x14ac:dyDescent="0.3">
      <c r="E2533" s="47"/>
    </row>
    <row r="2534" spans="5:5" x14ac:dyDescent="0.3">
      <c r="E2534" s="47"/>
    </row>
    <row r="2535" spans="5:5" x14ac:dyDescent="0.3">
      <c r="E2535" s="47"/>
    </row>
    <row r="2536" spans="5:5" x14ac:dyDescent="0.3">
      <c r="E2536" s="47"/>
    </row>
    <row r="2537" spans="5:5" x14ac:dyDescent="0.3">
      <c r="E2537" s="47"/>
    </row>
    <row r="2538" spans="5:5" x14ac:dyDescent="0.3">
      <c r="E2538" s="47"/>
    </row>
    <row r="2539" spans="5:5" x14ac:dyDescent="0.3">
      <c r="E2539" s="47"/>
    </row>
    <row r="2540" spans="5:5" x14ac:dyDescent="0.3">
      <c r="E2540" s="47"/>
    </row>
    <row r="2541" spans="5:5" x14ac:dyDescent="0.3">
      <c r="E2541" s="47"/>
    </row>
    <row r="2542" spans="5:5" x14ac:dyDescent="0.3">
      <c r="E2542" s="47"/>
    </row>
    <row r="2543" spans="5:5" x14ac:dyDescent="0.3">
      <c r="E2543" s="47"/>
    </row>
    <row r="2544" spans="5:5" x14ac:dyDescent="0.3">
      <c r="E2544" s="47"/>
    </row>
    <row r="2545" spans="5:5" x14ac:dyDescent="0.3">
      <c r="E2545" s="47"/>
    </row>
    <row r="2546" spans="5:5" x14ac:dyDescent="0.3">
      <c r="E2546" s="47"/>
    </row>
    <row r="2547" spans="5:5" x14ac:dyDescent="0.3">
      <c r="E2547" s="47"/>
    </row>
    <row r="2548" spans="5:5" x14ac:dyDescent="0.3">
      <c r="E2548" s="47"/>
    </row>
    <row r="2549" spans="5:5" x14ac:dyDescent="0.3">
      <c r="E2549" s="47"/>
    </row>
    <row r="2550" spans="5:5" x14ac:dyDescent="0.3">
      <c r="E2550" s="47"/>
    </row>
    <row r="2551" spans="5:5" x14ac:dyDescent="0.3">
      <c r="E2551" s="47"/>
    </row>
    <row r="2552" spans="5:5" x14ac:dyDescent="0.3">
      <c r="E2552" s="47"/>
    </row>
    <row r="2553" spans="5:5" x14ac:dyDescent="0.3">
      <c r="E2553" s="47"/>
    </row>
    <row r="2554" spans="5:5" x14ac:dyDescent="0.3">
      <c r="E2554" s="47"/>
    </row>
    <row r="2555" spans="5:5" x14ac:dyDescent="0.3">
      <c r="E2555" s="47"/>
    </row>
    <row r="2556" spans="5:5" x14ac:dyDescent="0.3">
      <c r="E2556" s="47"/>
    </row>
    <row r="2557" spans="5:5" x14ac:dyDescent="0.3">
      <c r="E2557" s="47"/>
    </row>
    <row r="2558" spans="5:5" x14ac:dyDescent="0.3">
      <c r="E2558" s="47"/>
    </row>
    <row r="2559" spans="5:5" x14ac:dyDescent="0.3">
      <c r="E2559" s="47"/>
    </row>
    <row r="2560" spans="5:5" x14ac:dyDescent="0.3">
      <c r="E2560" s="47"/>
    </row>
    <row r="2561" spans="5:5" x14ac:dyDescent="0.3">
      <c r="E2561" s="47"/>
    </row>
    <row r="2562" spans="5:5" x14ac:dyDescent="0.3">
      <c r="E2562" s="47"/>
    </row>
    <row r="2563" spans="5:5" x14ac:dyDescent="0.3">
      <c r="E2563" s="47"/>
    </row>
    <row r="2564" spans="5:5" x14ac:dyDescent="0.3">
      <c r="E2564" s="47"/>
    </row>
    <row r="2565" spans="5:5" x14ac:dyDescent="0.3">
      <c r="E2565" s="47"/>
    </row>
    <row r="2566" spans="5:5" x14ac:dyDescent="0.3">
      <c r="E2566" s="47"/>
    </row>
    <row r="2567" spans="5:5" x14ac:dyDescent="0.3">
      <c r="E2567" s="47"/>
    </row>
    <row r="2568" spans="5:5" x14ac:dyDescent="0.3">
      <c r="E2568" s="47"/>
    </row>
    <row r="2569" spans="5:5" x14ac:dyDescent="0.3">
      <c r="E2569" s="47"/>
    </row>
    <row r="2570" spans="5:5" x14ac:dyDescent="0.3">
      <c r="E2570" s="47"/>
    </row>
    <row r="2571" spans="5:5" x14ac:dyDescent="0.3">
      <c r="E2571" s="47"/>
    </row>
    <row r="2572" spans="5:5" x14ac:dyDescent="0.3">
      <c r="E2572" s="47"/>
    </row>
    <row r="2573" spans="5:5" x14ac:dyDescent="0.3">
      <c r="E2573" s="47"/>
    </row>
    <row r="2574" spans="5:5" x14ac:dyDescent="0.3">
      <c r="E2574" s="47"/>
    </row>
    <row r="2575" spans="5:5" x14ac:dyDescent="0.3">
      <c r="E2575" s="47"/>
    </row>
    <row r="2576" spans="5:5" x14ac:dyDescent="0.3">
      <c r="E2576" s="47"/>
    </row>
    <row r="2577" spans="5:5" x14ac:dyDescent="0.3">
      <c r="E2577" s="47"/>
    </row>
    <row r="2578" spans="5:5" x14ac:dyDescent="0.3">
      <c r="E2578" s="47"/>
    </row>
    <row r="2579" spans="5:5" x14ac:dyDescent="0.3">
      <c r="E2579" s="47"/>
    </row>
    <row r="2580" spans="5:5" x14ac:dyDescent="0.3">
      <c r="E2580" s="47"/>
    </row>
    <row r="2581" spans="5:5" x14ac:dyDescent="0.3">
      <c r="E2581" s="47"/>
    </row>
    <row r="2582" spans="5:5" x14ac:dyDescent="0.3">
      <c r="E2582" s="47"/>
    </row>
    <row r="2583" spans="5:5" x14ac:dyDescent="0.3">
      <c r="E2583" s="47"/>
    </row>
    <row r="2584" spans="5:5" x14ac:dyDescent="0.3">
      <c r="E2584" s="47"/>
    </row>
    <row r="2585" spans="5:5" x14ac:dyDescent="0.3">
      <c r="E2585" s="47"/>
    </row>
    <row r="2586" spans="5:5" x14ac:dyDescent="0.3">
      <c r="E2586" s="47"/>
    </row>
    <row r="2587" spans="5:5" x14ac:dyDescent="0.3">
      <c r="E2587" s="47"/>
    </row>
    <row r="2588" spans="5:5" x14ac:dyDescent="0.3">
      <c r="E2588" s="47"/>
    </row>
    <row r="2589" spans="5:5" x14ac:dyDescent="0.3">
      <c r="E2589" s="47"/>
    </row>
    <row r="2590" spans="5:5" x14ac:dyDescent="0.3">
      <c r="E2590" s="47"/>
    </row>
    <row r="2591" spans="5:5" x14ac:dyDescent="0.3">
      <c r="E2591" s="47"/>
    </row>
    <row r="2592" spans="5:5" x14ac:dyDescent="0.3">
      <c r="E2592" s="47"/>
    </row>
    <row r="2593" spans="5:5" x14ac:dyDescent="0.3">
      <c r="E2593" s="47"/>
    </row>
    <row r="2594" spans="5:5" x14ac:dyDescent="0.3">
      <c r="E2594" s="47"/>
    </row>
    <row r="2595" spans="5:5" x14ac:dyDescent="0.3">
      <c r="E2595" s="47"/>
    </row>
    <row r="2596" spans="5:5" x14ac:dyDescent="0.3">
      <c r="E2596" s="47"/>
    </row>
    <row r="2597" spans="5:5" x14ac:dyDescent="0.3">
      <c r="E2597" s="47"/>
    </row>
    <row r="2598" spans="5:5" x14ac:dyDescent="0.3">
      <c r="E2598" s="47"/>
    </row>
    <row r="2599" spans="5:5" x14ac:dyDescent="0.3">
      <c r="E2599" s="47"/>
    </row>
    <row r="2600" spans="5:5" x14ac:dyDescent="0.3">
      <c r="E2600" s="47"/>
    </row>
    <row r="2601" spans="5:5" x14ac:dyDescent="0.3">
      <c r="E2601" s="47"/>
    </row>
    <row r="2602" spans="5:5" x14ac:dyDescent="0.3">
      <c r="E2602" s="47"/>
    </row>
    <row r="2603" spans="5:5" x14ac:dyDescent="0.3">
      <c r="E2603" s="47"/>
    </row>
    <row r="2604" spans="5:5" x14ac:dyDescent="0.3">
      <c r="E2604" s="47"/>
    </row>
    <row r="2605" spans="5:5" x14ac:dyDescent="0.3">
      <c r="E2605" s="47"/>
    </row>
    <row r="2606" spans="5:5" x14ac:dyDescent="0.3">
      <c r="E2606" s="47"/>
    </row>
    <row r="2607" spans="5:5" x14ac:dyDescent="0.3">
      <c r="E2607" s="47"/>
    </row>
    <row r="2608" spans="5:5" x14ac:dyDescent="0.3">
      <c r="E2608" s="47"/>
    </row>
    <row r="2609" spans="5:5" x14ac:dyDescent="0.3">
      <c r="E2609" s="47"/>
    </row>
    <row r="2610" spans="5:5" x14ac:dyDescent="0.3">
      <c r="E2610" s="47"/>
    </row>
    <row r="2611" spans="5:5" x14ac:dyDescent="0.3">
      <c r="E2611" s="47"/>
    </row>
    <row r="2612" spans="5:5" x14ac:dyDescent="0.3">
      <c r="E2612" s="47"/>
    </row>
    <row r="2613" spans="5:5" x14ac:dyDescent="0.3">
      <c r="E2613" s="47"/>
    </row>
    <row r="2614" spans="5:5" x14ac:dyDescent="0.3">
      <c r="E2614" s="47"/>
    </row>
    <row r="2615" spans="5:5" x14ac:dyDescent="0.3">
      <c r="E2615" s="47"/>
    </row>
    <row r="2616" spans="5:5" x14ac:dyDescent="0.3">
      <c r="E2616" s="47"/>
    </row>
    <row r="2617" spans="5:5" x14ac:dyDescent="0.3">
      <c r="E2617" s="47"/>
    </row>
    <row r="2618" spans="5:5" x14ac:dyDescent="0.3">
      <c r="E2618" s="47"/>
    </row>
    <row r="2619" spans="5:5" x14ac:dyDescent="0.3">
      <c r="E2619" s="47"/>
    </row>
    <row r="2620" spans="5:5" x14ac:dyDescent="0.3">
      <c r="E2620" s="47"/>
    </row>
    <row r="2621" spans="5:5" x14ac:dyDescent="0.3">
      <c r="E2621" s="47"/>
    </row>
    <row r="2622" spans="5:5" x14ac:dyDescent="0.3">
      <c r="E2622" s="47"/>
    </row>
    <row r="2623" spans="5:5" x14ac:dyDescent="0.3">
      <c r="E2623" s="47"/>
    </row>
    <row r="2624" spans="5:5" x14ac:dyDescent="0.3">
      <c r="E2624" s="47"/>
    </row>
    <row r="2625" spans="5:5" x14ac:dyDescent="0.3">
      <c r="E2625" s="47"/>
    </row>
    <row r="2626" spans="5:5" x14ac:dyDescent="0.3">
      <c r="E2626" s="47"/>
    </row>
    <row r="2627" spans="5:5" x14ac:dyDescent="0.3">
      <c r="E2627" s="47"/>
    </row>
    <row r="2628" spans="5:5" x14ac:dyDescent="0.3">
      <c r="E2628" s="47"/>
    </row>
    <row r="2629" spans="5:5" x14ac:dyDescent="0.3">
      <c r="E2629" s="47"/>
    </row>
    <row r="2630" spans="5:5" x14ac:dyDescent="0.3">
      <c r="E2630" s="47"/>
    </row>
    <row r="2631" spans="5:5" x14ac:dyDescent="0.3">
      <c r="E2631" s="47"/>
    </row>
    <row r="2632" spans="5:5" x14ac:dyDescent="0.3">
      <c r="E2632" s="47"/>
    </row>
    <row r="2633" spans="5:5" x14ac:dyDescent="0.3">
      <c r="E2633" s="47"/>
    </row>
    <row r="2634" spans="5:5" x14ac:dyDescent="0.3">
      <c r="E2634" s="47"/>
    </row>
    <row r="2635" spans="5:5" x14ac:dyDescent="0.3">
      <c r="E2635" s="47"/>
    </row>
    <row r="2636" spans="5:5" x14ac:dyDescent="0.3">
      <c r="E2636" s="47"/>
    </row>
    <row r="2637" spans="5:5" x14ac:dyDescent="0.3">
      <c r="E2637" s="47"/>
    </row>
    <row r="2638" spans="5:5" x14ac:dyDescent="0.3">
      <c r="E2638" s="47"/>
    </row>
    <row r="2639" spans="5:5" x14ac:dyDescent="0.3">
      <c r="E2639" s="47"/>
    </row>
    <row r="2640" spans="5:5" x14ac:dyDescent="0.3">
      <c r="E2640" s="47"/>
    </row>
    <row r="2641" spans="5:5" x14ac:dyDescent="0.3">
      <c r="E2641" s="47"/>
    </row>
    <row r="2642" spans="5:5" x14ac:dyDescent="0.3">
      <c r="E2642" s="47"/>
    </row>
    <row r="2643" spans="5:5" x14ac:dyDescent="0.3">
      <c r="E2643" s="47"/>
    </row>
    <row r="2644" spans="5:5" x14ac:dyDescent="0.3">
      <c r="E2644" s="47"/>
    </row>
    <row r="2645" spans="5:5" x14ac:dyDescent="0.3">
      <c r="E2645" s="47"/>
    </row>
    <row r="2646" spans="5:5" x14ac:dyDescent="0.3">
      <c r="E2646" s="47"/>
    </row>
    <row r="2647" spans="5:5" x14ac:dyDescent="0.3">
      <c r="E2647" s="47"/>
    </row>
    <row r="2648" spans="5:5" x14ac:dyDescent="0.3">
      <c r="E2648" s="47"/>
    </row>
    <row r="2649" spans="5:5" x14ac:dyDescent="0.3">
      <c r="E2649" s="47"/>
    </row>
    <row r="2650" spans="5:5" x14ac:dyDescent="0.3">
      <c r="E2650" s="47"/>
    </row>
    <row r="2651" spans="5:5" x14ac:dyDescent="0.3">
      <c r="E2651" s="47"/>
    </row>
    <row r="2652" spans="5:5" x14ac:dyDescent="0.3">
      <c r="E2652" s="47"/>
    </row>
    <row r="2653" spans="5:5" x14ac:dyDescent="0.3">
      <c r="E2653" s="47"/>
    </row>
    <row r="2654" spans="5:5" x14ac:dyDescent="0.3">
      <c r="E2654" s="47"/>
    </row>
    <row r="2655" spans="5:5" x14ac:dyDescent="0.3">
      <c r="E2655" s="47"/>
    </row>
    <row r="2656" spans="5:5" x14ac:dyDescent="0.3">
      <c r="E2656" s="47"/>
    </row>
    <row r="2657" spans="5:5" x14ac:dyDescent="0.3">
      <c r="E2657" s="47"/>
    </row>
    <row r="2658" spans="5:5" x14ac:dyDescent="0.3">
      <c r="E2658" s="47"/>
    </row>
    <row r="2659" spans="5:5" x14ac:dyDescent="0.3">
      <c r="E2659" s="47"/>
    </row>
    <row r="2660" spans="5:5" x14ac:dyDescent="0.3">
      <c r="E2660" s="47"/>
    </row>
    <row r="2661" spans="5:5" x14ac:dyDescent="0.3">
      <c r="E2661" s="47"/>
    </row>
    <row r="2662" spans="5:5" x14ac:dyDescent="0.3">
      <c r="E2662" s="47"/>
    </row>
    <row r="2663" spans="5:5" x14ac:dyDescent="0.3">
      <c r="E2663" s="47"/>
    </row>
    <row r="2664" spans="5:5" x14ac:dyDescent="0.3">
      <c r="E2664" s="47"/>
    </row>
    <row r="2665" spans="5:5" x14ac:dyDescent="0.3">
      <c r="E2665" s="47"/>
    </row>
    <row r="2666" spans="5:5" x14ac:dyDescent="0.3">
      <c r="E2666" s="47"/>
    </row>
    <row r="2667" spans="5:5" x14ac:dyDescent="0.3">
      <c r="E2667" s="47"/>
    </row>
    <row r="2668" spans="5:5" x14ac:dyDescent="0.3">
      <c r="E2668" s="47"/>
    </row>
    <row r="2669" spans="5:5" x14ac:dyDescent="0.3">
      <c r="E2669" s="47"/>
    </row>
    <row r="2670" spans="5:5" x14ac:dyDescent="0.3">
      <c r="E2670" s="47"/>
    </row>
    <row r="2671" spans="5:5" x14ac:dyDescent="0.3">
      <c r="E2671" s="47"/>
    </row>
    <row r="2672" spans="5:5" x14ac:dyDescent="0.3">
      <c r="E2672" s="47"/>
    </row>
    <row r="2673" spans="5:5" x14ac:dyDescent="0.3">
      <c r="E2673" s="47"/>
    </row>
    <row r="2674" spans="5:5" x14ac:dyDescent="0.3">
      <c r="E2674" s="47"/>
    </row>
    <row r="2675" spans="5:5" x14ac:dyDescent="0.3">
      <c r="E2675" s="47"/>
    </row>
    <row r="2676" spans="5:5" x14ac:dyDescent="0.3">
      <c r="E2676" s="47"/>
    </row>
    <row r="2677" spans="5:5" x14ac:dyDescent="0.3">
      <c r="E2677" s="47"/>
    </row>
    <row r="2678" spans="5:5" x14ac:dyDescent="0.3">
      <c r="E2678" s="47"/>
    </row>
    <row r="2679" spans="5:5" x14ac:dyDescent="0.3">
      <c r="E2679" s="47"/>
    </row>
    <row r="2680" spans="5:5" x14ac:dyDescent="0.3">
      <c r="E2680" s="47"/>
    </row>
    <row r="2681" spans="5:5" x14ac:dyDescent="0.3">
      <c r="E2681" s="47"/>
    </row>
    <row r="2682" spans="5:5" x14ac:dyDescent="0.3">
      <c r="E2682" s="47"/>
    </row>
    <row r="2683" spans="5:5" x14ac:dyDescent="0.3">
      <c r="E2683" s="47"/>
    </row>
    <row r="2684" spans="5:5" x14ac:dyDescent="0.3">
      <c r="E2684" s="47"/>
    </row>
    <row r="2685" spans="5:5" x14ac:dyDescent="0.3">
      <c r="E2685" s="47"/>
    </row>
    <row r="2686" spans="5:5" x14ac:dyDescent="0.3">
      <c r="E2686" s="47"/>
    </row>
    <row r="2687" spans="5:5" x14ac:dyDescent="0.3">
      <c r="E2687" s="47"/>
    </row>
    <row r="2688" spans="5:5" x14ac:dyDescent="0.3">
      <c r="E2688" s="47"/>
    </row>
    <row r="2689" spans="5:5" x14ac:dyDescent="0.3">
      <c r="E2689" s="47"/>
    </row>
    <row r="2690" spans="5:5" x14ac:dyDescent="0.3">
      <c r="E2690" s="47"/>
    </row>
    <row r="2691" spans="5:5" x14ac:dyDescent="0.3">
      <c r="E2691" s="47"/>
    </row>
    <row r="2692" spans="5:5" x14ac:dyDescent="0.3">
      <c r="E2692" s="47"/>
    </row>
    <row r="2693" spans="5:5" x14ac:dyDescent="0.3">
      <c r="E2693" s="47"/>
    </row>
    <row r="2694" spans="5:5" x14ac:dyDescent="0.3">
      <c r="E2694" s="47"/>
    </row>
    <row r="2695" spans="5:5" x14ac:dyDescent="0.3">
      <c r="E2695" s="47"/>
    </row>
    <row r="2696" spans="5:5" x14ac:dyDescent="0.3">
      <c r="E2696" s="47"/>
    </row>
    <row r="2697" spans="5:5" x14ac:dyDescent="0.3">
      <c r="E2697" s="47"/>
    </row>
    <row r="2698" spans="5:5" x14ac:dyDescent="0.3">
      <c r="E2698" s="47"/>
    </row>
    <row r="2699" spans="5:5" x14ac:dyDescent="0.3">
      <c r="E2699" s="47"/>
    </row>
    <row r="2700" spans="5:5" x14ac:dyDescent="0.3">
      <c r="E2700" s="47"/>
    </row>
    <row r="2701" spans="5:5" x14ac:dyDescent="0.3">
      <c r="E2701" s="47"/>
    </row>
    <row r="2702" spans="5:5" x14ac:dyDescent="0.3">
      <c r="E2702" s="47"/>
    </row>
    <row r="2703" spans="5:5" x14ac:dyDescent="0.3">
      <c r="E2703" s="47"/>
    </row>
    <row r="2704" spans="5:5" x14ac:dyDescent="0.3">
      <c r="E2704" s="47"/>
    </row>
    <row r="2705" spans="5:5" x14ac:dyDescent="0.3">
      <c r="E2705" s="47"/>
    </row>
    <row r="2706" spans="5:5" x14ac:dyDescent="0.3">
      <c r="E2706" s="47"/>
    </row>
    <row r="2707" spans="5:5" x14ac:dyDescent="0.3">
      <c r="E2707" s="47"/>
    </row>
    <row r="2708" spans="5:5" x14ac:dyDescent="0.3">
      <c r="E2708" s="47"/>
    </row>
    <row r="2709" spans="5:5" x14ac:dyDescent="0.3">
      <c r="E2709" s="47"/>
    </row>
    <row r="2710" spans="5:5" x14ac:dyDescent="0.3">
      <c r="E2710" s="47"/>
    </row>
    <row r="2711" spans="5:5" x14ac:dyDescent="0.3">
      <c r="E2711" s="47"/>
    </row>
    <row r="2712" spans="5:5" x14ac:dyDescent="0.3">
      <c r="E2712" s="47"/>
    </row>
    <row r="2713" spans="5:5" x14ac:dyDescent="0.3">
      <c r="E2713" s="47"/>
    </row>
    <row r="2714" spans="5:5" x14ac:dyDescent="0.3">
      <c r="E2714" s="47"/>
    </row>
    <row r="2715" spans="5:5" x14ac:dyDescent="0.3">
      <c r="E2715" s="47"/>
    </row>
    <row r="2716" spans="5:5" x14ac:dyDescent="0.3">
      <c r="E2716" s="47"/>
    </row>
    <row r="2717" spans="5:5" x14ac:dyDescent="0.3">
      <c r="E2717" s="47"/>
    </row>
    <row r="2718" spans="5:5" x14ac:dyDescent="0.3">
      <c r="E2718" s="47"/>
    </row>
    <row r="2719" spans="5:5" x14ac:dyDescent="0.3">
      <c r="E2719" s="47"/>
    </row>
    <row r="2720" spans="5:5" x14ac:dyDescent="0.3">
      <c r="E2720" s="47"/>
    </row>
    <row r="2721" spans="5:5" x14ac:dyDescent="0.3">
      <c r="E2721" s="47"/>
    </row>
    <row r="2722" spans="5:5" x14ac:dyDescent="0.3">
      <c r="E2722" s="47"/>
    </row>
    <row r="2723" spans="5:5" x14ac:dyDescent="0.3">
      <c r="E2723" s="47"/>
    </row>
    <row r="2724" spans="5:5" x14ac:dyDescent="0.3">
      <c r="E2724" s="47"/>
    </row>
    <row r="2725" spans="5:5" x14ac:dyDescent="0.3">
      <c r="E2725" s="47"/>
    </row>
    <row r="2726" spans="5:5" x14ac:dyDescent="0.3">
      <c r="E2726" s="47"/>
    </row>
    <row r="2727" spans="5:5" x14ac:dyDescent="0.3">
      <c r="E2727" s="47"/>
    </row>
    <row r="2728" spans="5:5" x14ac:dyDescent="0.3">
      <c r="E2728" s="47"/>
    </row>
    <row r="2729" spans="5:5" x14ac:dyDescent="0.3">
      <c r="E2729" s="47"/>
    </row>
    <row r="2730" spans="5:5" x14ac:dyDescent="0.3">
      <c r="E2730" s="47"/>
    </row>
    <row r="2731" spans="5:5" x14ac:dyDescent="0.3">
      <c r="E2731" s="47"/>
    </row>
    <row r="2732" spans="5:5" x14ac:dyDescent="0.3">
      <c r="E2732" s="47"/>
    </row>
    <row r="2733" spans="5:5" x14ac:dyDescent="0.3">
      <c r="E2733" s="47"/>
    </row>
    <row r="2734" spans="5:5" x14ac:dyDescent="0.3">
      <c r="E2734" s="47"/>
    </row>
    <row r="2735" spans="5:5" x14ac:dyDescent="0.3">
      <c r="E2735" s="47"/>
    </row>
    <row r="2736" spans="5:5" x14ac:dyDescent="0.3">
      <c r="E2736" s="47"/>
    </row>
    <row r="2737" spans="5:5" x14ac:dyDescent="0.3">
      <c r="E2737" s="47"/>
    </row>
    <row r="2738" spans="5:5" x14ac:dyDescent="0.3">
      <c r="E2738" s="47"/>
    </row>
    <row r="2739" spans="5:5" x14ac:dyDescent="0.3">
      <c r="E2739" s="47"/>
    </row>
    <row r="2740" spans="5:5" x14ac:dyDescent="0.3">
      <c r="E2740" s="47"/>
    </row>
    <row r="2741" spans="5:5" x14ac:dyDescent="0.3">
      <c r="E2741" s="47"/>
    </row>
    <row r="2742" spans="5:5" x14ac:dyDescent="0.3">
      <c r="E2742" s="47"/>
    </row>
    <row r="2743" spans="5:5" x14ac:dyDescent="0.3">
      <c r="E2743" s="47"/>
    </row>
    <row r="2744" spans="5:5" x14ac:dyDescent="0.3">
      <c r="E2744" s="47"/>
    </row>
    <row r="2745" spans="5:5" x14ac:dyDescent="0.3">
      <c r="E2745" s="47"/>
    </row>
    <row r="2746" spans="5:5" x14ac:dyDescent="0.3">
      <c r="E2746" s="47"/>
    </row>
    <row r="2747" spans="5:5" x14ac:dyDescent="0.3">
      <c r="E2747" s="47"/>
    </row>
    <row r="2748" spans="5:5" x14ac:dyDescent="0.3">
      <c r="E2748" s="47"/>
    </row>
    <row r="2749" spans="5:5" x14ac:dyDescent="0.3">
      <c r="E2749" s="47"/>
    </row>
    <row r="2750" spans="5:5" x14ac:dyDescent="0.3">
      <c r="E2750" s="47"/>
    </row>
    <row r="2751" spans="5:5" x14ac:dyDescent="0.3">
      <c r="E2751" s="47"/>
    </row>
    <row r="2752" spans="5:5" x14ac:dyDescent="0.3">
      <c r="E2752" s="47"/>
    </row>
    <row r="2753" spans="5:5" x14ac:dyDescent="0.3">
      <c r="E2753" s="47"/>
    </row>
    <row r="2754" spans="5:5" x14ac:dyDescent="0.3">
      <c r="E2754" s="47"/>
    </row>
    <row r="2755" spans="5:5" x14ac:dyDescent="0.3">
      <c r="E2755" s="47"/>
    </row>
    <row r="2756" spans="5:5" x14ac:dyDescent="0.3">
      <c r="E2756" s="47"/>
    </row>
    <row r="2757" spans="5:5" x14ac:dyDescent="0.3">
      <c r="E2757" s="47"/>
    </row>
    <row r="2758" spans="5:5" x14ac:dyDescent="0.3">
      <c r="E2758" s="47"/>
    </row>
    <row r="2759" spans="5:5" x14ac:dyDescent="0.3">
      <c r="E2759" s="47"/>
    </row>
    <row r="2760" spans="5:5" x14ac:dyDescent="0.3">
      <c r="E2760" s="47"/>
    </row>
    <row r="2761" spans="5:5" x14ac:dyDescent="0.3">
      <c r="E2761" s="47"/>
    </row>
    <row r="2762" spans="5:5" x14ac:dyDescent="0.3">
      <c r="E2762" s="47"/>
    </row>
    <row r="2763" spans="5:5" x14ac:dyDescent="0.3">
      <c r="E2763" s="47"/>
    </row>
    <row r="2764" spans="5:5" x14ac:dyDescent="0.3">
      <c r="E2764" s="47"/>
    </row>
    <row r="2765" spans="5:5" x14ac:dyDescent="0.3">
      <c r="E2765" s="47"/>
    </row>
    <row r="2766" spans="5:5" x14ac:dyDescent="0.3">
      <c r="E2766" s="47"/>
    </row>
    <row r="2767" spans="5:5" x14ac:dyDescent="0.3">
      <c r="E2767" s="47"/>
    </row>
    <row r="2768" spans="5:5" x14ac:dyDescent="0.3">
      <c r="E2768" s="47"/>
    </row>
    <row r="2769" spans="5:5" x14ac:dyDescent="0.3">
      <c r="E2769" s="47"/>
    </row>
    <row r="2770" spans="5:5" x14ac:dyDescent="0.3">
      <c r="E2770" s="47"/>
    </row>
    <row r="2771" spans="5:5" x14ac:dyDescent="0.3">
      <c r="E2771" s="47"/>
    </row>
    <row r="2772" spans="5:5" x14ac:dyDescent="0.3">
      <c r="E2772" s="47"/>
    </row>
    <row r="2773" spans="5:5" x14ac:dyDescent="0.3">
      <c r="E2773" s="47"/>
    </row>
    <row r="2774" spans="5:5" x14ac:dyDescent="0.3">
      <c r="E2774" s="47"/>
    </row>
    <row r="2775" spans="5:5" x14ac:dyDescent="0.3">
      <c r="E2775" s="47"/>
    </row>
    <row r="2776" spans="5:5" x14ac:dyDescent="0.3">
      <c r="E2776" s="47"/>
    </row>
    <row r="2777" spans="5:5" x14ac:dyDescent="0.3">
      <c r="E2777" s="47"/>
    </row>
    <row r="2778" spans="5:5" x14ac:dyDescent="0.3">
      <c r="E2778" s="47"/>
    </row>
    <row r="2779" spans="5:5" x14ac:dyDescent="0.3">
      <c r="E2779" s="47"/>
    </row>
    <row r="2780" spans="5:5" x14ac:dyDescent="0.3">
      <c r="E2780" s="47"/>
    </row>
    <row r="2781" spans="5:5" x14ac:dyDescent="0.3">
      <c r="E2781" s="47"/>
    </row>
    <row r="2782" spans="5:5" x14ac:dyDescent="0.3">
      <c r="E2782" s="47"/>
    </row>
    <row r="2783" spans="5:5" x14ac:dyDescent="0.3">
      <c r="E2783" s="47"/>
    </row>
    <row r="2784" spans="5:5" x14ac:dyDescent="0.3">
      <c r="E2784" s="47"/>
    </row>
    <row r="2785" spans="5:5" x14ac:dyDescent="0.3">
      <c r="E2785" s="47"/>
    </row>
    <row r="2786" spans="5:5" x14ac:dyDescent="0.3">
      <c r="E2786" s="47"/>
    </row>
    <row r="2787" spans="5:5" x14ac:dyDescent="0.3">
      <c r="E2787" s="47"/>
    </row>
    <row r="2788" spans="5:5" x14ac:dyDescent="0.3">
      <c r="E2788" s="47"/>
    </row>
    <row r="2789" spans="5:5" x14ac:dyDescent="0.3">
      <c r="E2789" s="47"/>
    </row>
    <row r="2790" spans="5:5" x14ac:dyDescent="0.3">
      <c r="E2790" s="47"/>
    </row>
    <row r="2791" spans="5:5" x14ac:dyDescent="0.3">
      <c r="E2791" s="47"/>
    </row>
    <row r="2792" spans="5:5" x14ac:dyDescent="0.3">
      <c r="E2792" s="47"/>
    </row>
    <row r="2793" spans="5:5" x14ac:dyDescent="0.3">
      <c r="E2793" s="47"/>
    </row>
    <row r="2794" spans="5:5" x14ac:dyDescent="0.3">
      <c r="E2794" s="47"/>
    </row>
    <row r="2795" spans="5:5" x14ac:dyDescent="0.3">
      <c r="E2795" s="47"/>
    </row>
    <row r="2796" spans="5:5" x14ac:dyDescent="0.3">
      <c r="E2796" s="47"/>
    </row>
    <row r="2797" spans="5:5" x14ac:dyDescent="0.3">
      <c r="E2797" s="47"/>
    </row>
    <row r="2798" spans="5:5" x14ac:dyDescent="0.3">
      <c r="E2798" s="47"/>
    </row>
    <row r="2799" spans="5:5" x14ac:dyDescent="0.3">
      <c r="E2799" s="47"/>
    </row>
    <row r="2800" spans="5:5" x14ac:dyDescent="0.3">
      <c r="E2800" s="47"/>
    </row>
    <row r="2801" spans="5:5" x14ac:dyDescent="0.3">
      <c r="E2801" s="47"/>
    </row>
    <row r="2802" spans="5:5" x14ac:dyDescent="0.3">
      <c r="E2802" s="47"/>
    </row>
    <row r="2803" spans="5:5" x14ac:dyDescent="0.3">
      <c r="E2803" s="47"/>
    </row>
    <row r="2804" spans="5:5" x14ac:dyDescent="0.3">
      <c r="E2804" s="47"/>
    </row>
    <row r="2805" spans="5:5" x14ac:dyDescent="0.3">
      <c r="E2805" s="47"/>
    </row>
    <row r="2806" spans="5:5" x14ac:dyDescent="0.3">
      <c r="E2806" s="47"/>
    </row>
    <row r="2807" spans="5:5" x14ac:dyDescent="0.3">
      <c r="E2807" s="47"/>
    </row>
    <row r="2808" spans="5:5" x14ac:dyDescent="0.3">
      <c r="E2808" s="47"/>
    </row>
    <row r="2809" spans="5:5" x14ac:dyDescent="0.3">
      <c r="E2809" s="47"/>
    </row>
    <row r="2810" spans="5:5" x14ac:dyDescent="0.3">
      <c r="E2810" s="47"/>
    </row>
    <row r="2811" spans="5:5" x14ac:dyDescent="0.3">
      <c r="E2811" s="47"/>
    </row>
    <row r="2812" spans="5:5" x14ac:dyDescent="0.3">
      <c r="E2812" s="47"/>
    </row>
    <row r="2813" spans="5:5" x14ac:dyDescent="0.3">
      <c r="E2813" s="47"/>
    </row>
    <row r="2814" spans="5:5" x14ac:dyDescent="0.3">
      <c r="E2814" s="47"/>
    </row>
    <row r="2815" spans="5:5" x14ac:dyDescent="0.3">
      <c r="E2815" s="47"/>
    </row>
    <row r="2816" spans="5:5" x14ac:dyDescent="0.3">
      <c r="E2816" s="47"/>
    </row>
    <row r="2817" spans="5:5" x14ac:dyDescent="0.3">
      <c r="E2817" s="47"/>
    </row>
    <row r="2818" spans="5:5" x14ac:dyDescent="0.3">
      <c r="E2818" s="47"/>
    </row>
    <row r="2819" spans="5:5" x14ac:dyDescent="0.3">
      <c r="E2819" s="47"/>
    </row>
    <row r="2820" spans="5:5" x14ac:dyDescent="0.3">
      <c r="E2820" s="47"/>
    </row>
    <row r="2821" spans="5:5" x14ac:dyDescent="0.3">
      <c r="E2821" s="47"/>
    </row>
    <row r="2822" spans="5:5" x14ac:dyDescent="0.3">
      <c r="E2822" s="47"/>
    </row>
    <row r="2823" spans="5:5" x14ac:dyDescent="0.3">
      <c r="E2823" s="47"/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OLR</vt:lpstr>
      <vt:lpstr>TSI  Albédo  OLR</vt:lpstr>
      <vt:lpstr>DeWitte Clerbaux</vt:lpstr>
      <vt:lpstr>TSI versus OLR  2003-2006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rpf</dc:creator>
  <cp:lastModifiedBy>qsd</cp:lastModifiedBy>
  <dcterms:created xsi:type="dcterms:W3CDTF">2020-05-04T06:40:17Z</dcterms:created>
  <dcterms:modified xsi:type="dcterms:W3CDTF">2021-07-19T03:58:20Z</dcterms:modified>
</cp:coreProperties>
</file>