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Override ContentType="application/vnd.openxmlformats-officedocument.drawingml.chart+xml" PartName="/xl/charts/chart6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+xml" PartName="/xl/drawings/drawing4.xml"/>
  <Override ContentType="application/vnd.openxmlformats-officedocument.drawing+xml" PartName="/xl/drawings/drawing5.xml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drawingml.chart+xml" PartName="/xl/charts/chart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extended-properties+xml" PartName="/docProps/app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drawing+xml" PartName="/xl/drawings/drawing1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package.core-properties+xml" PartName="/docProps/core.xml"/>
  <Default ContentType="image/jpeg" Extension="jpeg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200" tabRatio="773"/>
  </bookViews>
  <sheets>
    <sheet name="Fosil Fuel" sheetId="12" r:id="rId1"/>
    <sheet name="UAH_LT_6.0" sheetId="10" r:id="rId2"/>
    <sheet name="4 Station Baseline" sheetId="5" r:id="rId3"/>
    <sheet name="13 Observatoires " sheetId="11" r:id="rId4"/>
    <sheet name="Relation empirique" sheetId="13" r:id="rId5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Q253" i="10"/>
  <c r="AR253" s="1"/>
  <c r="AQ252"/>
  <c r="AR252" s="1"/>
  <c r="G5" i="13"/>
  <c r="K14" i="5" l="1"/>
  <c r="K13"/>
  <c r="H5" i="13" l="1"/>
  <c r="Y30" i="5" l="1"/>
  <c r="Y31" s="1"/>
  <c r="X30"/>
  <c r="Z29"/>
  <c r="Z30" s="1"/>
  <c r="Z31" s="1"/>
  <c r="Z24"/>
  <c r="Z23"/>
  <c r="Z21"/>
  <c r="Z20"/>
  <c r="Z18"/>
  <c r="K7" l="1"/>
  <c r="K8"/>
  <c r="K9"/>
  <c r="K10"/>
  <c r="K11"/>
  <c r="K6"/>
  <c r="N6" l="1"/>
  <c r="N5"/>
  <c r="D11" i="13" l="1"/>
  <c r="C11"/>
  <c r="H12"/>
  <c r="H11"/>
  <c r="H10"/>
  <c r="H9"/>
  <c r="H8"/>
  <c r="D4"/>
  <c r="C4"/>
  <c r="D45" i="12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E25" s="1"/>
  <c r="E24" s="1"/>
  <c r="D24"/>
  <c r="D23"/>
  <c r="D22"/>
  <c r="D21"/>
  <c r="E20"/>
  <c r="D20"/>
  <c r="E19"/>
  <c r="D19"/>
  <c r="D18"/>
  <c r="D17"/>
  <c r="D16"/>
  <c r="D15"/>
  <c r="D14"/>
  <c r="D13"/>
  <c r="D12"/>
  <c r="D11"/>
  <c r="D10"/>
  <c r="D9"/>
  <c r="D8"/>
  <c r="D7"/>
  <c r="D6"/>
  <c r="D5"/>
  <c r="D4"/>
  <c r="E4" i="13" l="1"/>
  <c r="E5" s="1"/>
  <c r="M44" i="11"/>
  <c r="I44"/>
  <c r="H44"/>
  <c r="K42"/>
  <c r="K41"/>
  <c r="K40"/>
  <c r="K39"/>
  <c r="K38"/>
  <c r="K37"/>
  <c r="K36"/>
  <c r="K35"/>
  <c r="K34"/>
  <c r="K33"/>
  <c r="K32"/>
  <c r="K31"/>
  <c r="K30"/>
  <c r="W19"/>
  <c r="AB8" s="1"/>
  <c r="V19"/>
  <c r="U19"/>
  <c r="AA9" s="1"/>
  <c r="T19"/>
  <c r="Z17" s="1"/>
  <c r="AA17"/>
  <c r="Y17"/>
  <c r="AA16"/>
  <c r="Y16"/>
  <c r="AA15"/>
  <c r="Y15"/>
  <c r="AA14"/>
  <c r="Y14"/>
  <c r="AA13"/>
  <c r="Y13"/>
  <c r="AA12"/>
  <c r="Y12"/>
  <c r="AA11"/>
  <c r="Y11"/>
  <c r="AA10"/>
  <c r="Y10"/>
  <c r="AB9"/>
  <c r="Y9"/>
  <c r="AA8"/>
  <c r="Y8"/>
  <c r="AA7"/>
  <c r="Y7"/>
  <c r="AB6"/>
  <c r="Y6"/>
  <c r="AA5"/>
  <c r="Y5"/>
  <c r="D6" i="13" l="1"/>
  <c r="C6" s="1"/>
  <c r="D7"/>
  <c r="C7" s="1"/>
  <c r="Z16" i="11"/>
  <c r="Z14"/>
  <c r="Z8"/>
  <c r="Z15"/>
  <c r="Z7"/>
  <c r="Z10"/>
  <c r="Z12"/>
  <c r="Z11"/>
  <c r="Z13"/>
  <c r="Z5"/>
  <c r="L39"/>
  <c r="O39" s="1"/>
  <c r="L32"/>
  <c r="O32" s="1"/>
  <c r="K44"/>
  <c r="L44" s="1"/>
  <c r="O44" s="1"/>
  <c r="AB14"/>
  <c r="AB13"/>
  <c r="AB16"/>
  <c r="AB11"/>
  <c r="AB5"/>
  <c r="AB7"/>
  <c r="Z6"/>
  <c r="AB10"/>
  <c r="Z9"/>
  <c r="AA6"/>
  <c r="AB12"/>
  <c r="AB15"/>
  <c r="AB17"/>
  <c r="C4" i="10" l="1"/>
  <c r="C5"/>
  <c r="C6"/>
  <c r="C7"/>
  <c r="C8"/>
  <c r="C9"/>
  <c r="C10"/>
  <c r="C11"/>
  <c r="C12"/>
  <c r="C13"/>
  <c r="C14"/>
  <c r="C15"/>
  <c r="C16"/>
  <c r="C17"/>
  <c r="C18"/>
  <c r="C19"/>
  <c r="C20"/>
  <c r="Q20"/>
  <c r="C21"/>
  <c r="C22"/>
  <c r="C23"/>
  <c r="C24"/>
  <c r="C25"/>
  <c r="C26"/>
  <c r="C27"/>
  <c r="Q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P166"/>
  <c r="Q166"/>
  <c r="R166"/>
  <c r="S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P200"/>
  <c r="Q200"/>
  <c r="R200"/>
  <c r="S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P230"/>
  <c r="C231"/>
  <c r="C232"/>
  <c r="C233"/>
  <c r="P233"/>
  <c r="Q233"/>
  <c r="Q230" s="1"/>
  <c r="R233"/>
  <c r="R230" s="1"/>
  <c r="S233"/>
  <c r="S230" s="1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Q513"/>
  <c r="C514"/>
  <c r="C515"/>
  <c r="C516"/>
  <c r="C517"/>
  <c r="C518"/>
  <c r="C519"/>
  <c r="C520"/>
  <c r="C521"/>
  <c r="C522"/>
  <c r="C523"/>
  <c r="C524"/>
  <c r="C60" i="5" l="1"/>
  <c r="G60"/>
  <c r="L60"/>
  <c r="P60"/>
  <c r="E11" l="1"/>
  <c r="F11"/>
  <c r="G11"/>
  <c r="H11"/>
  <c r="I11"/>
  <c r="E13"/>
  <c r="F13"/>
  <c r="G13"/>
  <c r="H13"/>
  <c r="I13"/>
  <c r="C30"/>
  <c r="G30"/>
  <c r="L30"/>
  <c r="P30"/>
  <c r="C45"/>
  <c r="G45"/>
  <c r="L45"/>
  <c r="P45"/>
  <c r="T45"/>
  <c r="P51"/>
  <c r="P52"/>
  <c r="T60"/>
  <c r="L75"/>
  <c r="T75"/>
  <c r="G91"/>
  <c r="P91"/>
  <c r="E14" l="1"/>
  <c r="F14"/>
  <c r="I14"/>
  <c r="G14"/>
  <c r="H14"/>
</calcChain>
</file>

<file path=xl/sharedStrings.xml><?xml version="1.0" encoding="utf-8"?>
<sst xmlns="http://schemas.openxmlformats.org/spreadsheetml/2006/main" count="8461" uniqueCount="1198">
  <si>
    <t>profil latitude</t>
  </si>
  <si>
    <t>Abréviation</t>
  </si>
  <si>
    <t>Nom</t>
  </si>
  <si>
    <t>Latitude</t>
  </si>
  <si>
    <t>Mars 92/93</t>
  </si>
  <si>
    <t>Oct 97/98</t>
  </si>
  <si>
    <t>N°</t>
  </si>
  <si>
    <t>Code</t>
  </si>
  <si>
    <t>ALT</t>
  </si>
  <si>
    <t>Alert   Canada</t>
  </si>
  <si>
    <t>PTB</t>
  </si>
  <si>
    <t>Point Barrow   Alaska</t>
  </si>
  <si>
    <t>MHD</t>
  </si>
  <si>
    <t>Mace Head Ireland</t>
  </si>
  <si>
    <t>LJO</t>
  </si>
  <si>
    <t>La Jolla   Californie</t>
  </si>
  <si>
    <t>MLO</t>
  </si>
  <si>
    <t>Mauna Loa Observatory</t>
  </si>
  <si>
    <t>RPB</t>
  </si>
  <si>
    <t>Ragged point Barbades</t>
  </si>
  <si>
    <t>Mariana island GAM</t>
  </si>
  <si>
    <t>CHR</t>
  </si>
  <si>
    <t>Christmas Island</t>
  </si>
  <si>
    <t>SEY</t>
  </si>
  <si>
    <t>SMO</t>
  </si>
  <si>
    <t>American Samoa</t>
  </si>
  <si>
    <t>KER</t>
  </si>
  <si>
    <t>Kermadec Island</t>
  </si>
  <si>
    <t>CGO</t>
  </si>
  <si>
    <t>Mawson antartica</t>
  </si>
  <si>
    <t>SPO</t>
  </si>
  <si>
    <t>South Pôle</t>
  </si>
  <si>
    <t>Moyennes</t>
  </si>
  <si>
    <t>Cape  Grim  Tasmanie</t>
  </si>
  <si>
    <t>Baring head NZ</t>
  </si>
  <si>
    <t>Ile Crozet</t>
  </si>
  <si>
    <t>Ushuaia Angentina</t>
  </si>
  <si>
    <t>Jubany Antarctica</t>
  </si>
  <si>
    <t>Ecart</t>
  </si>
  <si>
    <t>Ecart moy</t>
  </si>
  <si>
    <t>Delta T</t>
  </si>
  <si>
    <t>Palmer  Station</t>
  </si>
  <si>
    <t>ppm/an</t>
  </si>
  <si>
    <t>(K)</t>
  </si>
  <si>
    <t>(ppm/an/K)</t>
  </si>
  <si>
    <t>Hémisphère Nord</t>
  </si>
  <si>
    <t>NZD</t>
  </si>
  <si>
    <t>Hémisphère Sud</t>
  </si>
  <si>
    <t>moyenne</t>
  </si>
  <si>
    <t>CHR 2010 12   390.01</t>
  </si>
  <si>
    <t>CHR 2000 12   370.30</t>
  </si>
  <si>
    <t>CHR 1990 12   354.51</t>
  </si>
  <si>
    <t>CHR 2010 11   389.29</t>
  </si>
  <si>
    <t>CHR 2000 11   369.47</t>
  </si>
  <si>
    <t>CHR 1990 11   353.83</t>
  </si>
  <si>
    <t>CHR 2010 10   388.51</t>
  </si>
  <si>
    <t>CHR 2000 10   368.85</t>
  </si>
  <si>
    <t>CHR 1990 10   353.72</t>
  </si>
  <si>
    <t>CHR 2010  9   388.26</t>
  </si>
  <si>
    <t>CHR 2000  9   368.79</t>
  </si>
  <si>
    <t>CHR 1990  9   354.10</t>
  </si>
  <si>
    <t>CHR 2010  8   388.79</t>
  </si>
  <si>
    <t>CHR 2000  8   369.46</t>
  </si>
  <si>
    <t>CHR 1990  8   354.45</t>
  </si>
  <si>
    <t>CHR 2010  7   389.40</t>
  </si>
  <si>
    <t>CHR 2000  7   369.86</t>
  </si>
  <si>
    <t>CHR 1990  7   354.86</t>
  </si>
  <si>
    <t>CHR 2010  6   389.38</t>
  </si>
  <si>
    <t>CHR 2000  6   370.41</t>
  </si>
  <si>
    <t>CHR 1990  6   355.26</t>
  </si>
  <si>
    <t>CHR 2010  5   389.25</t>
  </si>
  <si>
    <t>CHR 2000  5   372.16</t>
  </si>
  <si>
    <t>CHR 1990  5   354.92</t>
  </si>
  <si>
    <t>CHR 2010  4   389.68</t>
  </si>
  <si>
    <t>CHR 2000  4   372.42</t>
  </si>
  <si>
    <t>CHR 1990  4   354.90</t>
  </si>
  <si>
    <t>CHR 2010  3   390.66</t>
  </si>
  <si>
    <t>CHR 2000  3   371.26</t>
  </si>
  <si>
    <t>CHR 1990  3   355.58</t>
  </si>
  <si>
    <t>CHR 2010  2   390.36</t>
  </si>
  <si>
    <t>CHR 2000  2   370.10</t>
  </si>
  <si>
    <t>CHR 1990  2   355.42</t>
  </si>
  <si>
    <t>CHR 2010  1   388.77</t>
  </si>
  <si>
    <t>CHR 2000  1   369.34</t>
  </si>
  <si>
    <t>CHR 1990  1   354.21</t>
  </si>
  <si>
    <t>SPO 2020 12   411.41</t>
  </si>
  <si>
    <t>SPO 2010 12   387.59</t>
  </si>
  <si>
    <t>SPO 2000 12   367.97</t>
  </si>
  <si>
    <t>SPO 1990 12   352.87</t>
  </si>
  <si>
    <t>SPO 2020 11   411.38</t>
  </si>
  <si>
    <t>SPO 2010 11   387.68</t>
  </si>
  <si>
    <t>SPO 2000 11   367.96</t>
  </si>
  <si>
    <t>SPO 1990 11   352.98</t>
  </si>
  <si>
    <t>SPO 2020 10   411.20</t>
  </si>
  <si>
    <t>SPO 2010 10   387.66</t>
  </si>
  <si>
    <t>SPO 2000 10   367.87</t>
  </si>
  <si>
    <t>SPO 1990 10   353.01</t>
  </si>
  <si>
    <t>SPO 2020  9   411.03</t>
  </si>
  <si>
    <t>SPO 2010  9   387.60</t>
  </si>
  <si>
    <t>SPO 2000  9   367.79</t>
  </si>
  <si>
    <t>SPO 1990  9   352.86</t>
  </si>
  <si>
    <t>https://cdiac.ess-dive.lbl.gov/ftp/trends/co2/sposio.co2</t>
  </si>
  <si>
    <t>SPO 2020  8   410.68</t>
  </si>
  <si>
    <t>SPO 2010  8   387.27</t>
  </si>
  <si>
    <t>SPO 2000  8   367.57</t>
  </si>
  <si>
    <t>SPO 1990  8   352.68</t>
  </si>
  <si>
    <t>SPO 2020  7   410.20</t>
  </si>
  <si>
    <t>SPO 2010  7   386.58</t>
  </si>
  <si>
    <t>SPO 2000  7   367.11</t>
  </si>
  <si>
    <t>SPO 1990  7   352.27</t>
  </si>
  <si>
    <t>SPO 2020  6   409.68</t>
  </si>
  <si>
    <t>SPO 2010  6   385.92</t>
  </si>
  <si>
    <t>SPO 2000  6   366.77</t>
  </si>
  <si>
    <t>SPO 1990  6   351.93</t>
  </si>
  <si>
    <t>SPO 2020  5   409.29</t>
  </si>
  <si>
    <t>SPO 2010  5   385.38</t>
  </si>
  <si>
    <t>SPO 2000  5   366.55</t>
  </si>
  <si>
    <t>SPO 1990  5   351.72</t>
  </si>
  <si>
    <t>SPO 2020  4   408.90</t>
  </si>
  <si>
    <t>SPO 2010  4   385.12</t>
  </si>
  <si>
    <t>SPO 2000  4   366.38</t>
  </si>
  <si>
    <t>SPO 1990  4   351.23</t>
  </si>
  <si>
    <t>SPO 2020  3   408.48</t>
  </si>
  <si>
    <t>SPO 2010  3   385.03</t>
  </si>
  <si>
    <t>SPO 2000  3   366.36</t>
  </si>
  <si>
    <t>SPO 1990  3   351.01</t>
  </si>
  <si>
    <t>SPO 2020  2   408.54</t>
  </si>
  <si>
    <t>SPO 2010  2   385.16</t>
  </si>
  <si>
    <t>SPO 2000  2   366.52</t>
  </si>
  <si>
    <t>SPO 1990  2   351.11</t>
  </si>
  <si>
    <t>SPO 2020  1   408.89</t>
  </si>
  <si>
    <t>SPO 2010  1   385.37</t>
  </si>
  <si>
    <t>SPO 2000  1   366.69</t>
  </si>
  <si>
    <t>SPO 1990  1   351.41</t>
  </si>
  <si>
    <t>SMO 2020 12   413.19</t>
  </si>
  <si>
    <t>SMO 2010 12   389.17</t>
  </si>
  <si>
    <t>SMO 2000 12   369.46</t>
  </si>
  <si>
    <t>SMO 1990 12   353.88</t>
  </si>
  <si>
    <t>SMO 1980 12   339.14</t>
  </si>
  <si>
    <t>SMO 2020 11   412.51</t>
  </si>
  <si>
    <t>SMO 2010 11   388.44</t>
  </si>
  <si>
    <t>SMO 2000 11   369.14</t>
  </si>
  <si>
    <t>SMO 1990 11   353.41</t>
  </si>
  <si>
    <t>SMO 1980 11   338.78</t>
  </si>
  <si>
    <t>SMO 2020 10   411.85</t>
  </si>
  <si>
    <t>SMO 2010 10   387.87</t>
  </si>
  <si>
    <t>SMO 2000 10   368.57</t>
  </si>
  <si>
    <t>SMO 1990 10   353.17</t>
  </si>
  <si>
    <t>SMO 1980 10   338.51</t>
  </si>
  <si>
    <t>SMO 2020  9   411.64</t>
  </si>
  <si>
    <t>SMO 2010  9   387.81</t>
  </si>
  <si>
    <t>SMO 2000  9   368.39</t>
  </si>
  <si>
    <t>SMO 1990  9   353.23</t>
  </si>
  <si>
    <t>SMO 1980  9   338.63</t>
  </si>
  <si>
    <t>SMO 2020  8   411.96</t>
  </si>
  <si>
    <t>SMO 2010  8   388.05</t>
  </si>
  <si>
    <t>SMO 2000  8   368.58</t>
  </si>
  <si>
    <t>SMO 1990  8   353.24</t>
  </si>
  <si>
    <t>SMO 1980  8   338.76</t>
  </si>
  <si>
    <t>SMO 2020  7   411.43</t>
  </si>
  <si>
    <t>SMO 2010  7   388.07</t>
  </si>
  <si>
    <t>SMO 2000  7   368.32</t>
  </si>
  <si>
    <t>SMO 1990  7   353.09</t>
  </si>
  <si>
    <t>SMO 1980  7   338.68</t>
  </si>
  <si>
    <t>SMO 2020  6   410.90</t>
  </si>
  <si>
    <t>SMO 2010  6   387.97</t>
  </si>
  <si>
    <t>SMO 2000  6   367.48</t>
  </si>
  <si>
    <t>SMO 1990  6   352.82</t>
  </si>
  <si>
    <t>SMO 1980  6   338.81</t>
  </si>
  <si>
    <t>SMO 2020  5   411.37</t>
  </si>
  <si>
    <t>?</t>
  </si>
  <si>
    <t>SMO 2000  5   367.23</t>
  </si>
  <si>
    <t>SMO 1990  5   352.61</t>
  </si>
  <si>
    <t>SMO 1980  5   338.56</t>
  </si>
  <si>
    <t>SMO 2020  4   411.63</t>
  </si>
  <si>
    <t>SMO 2000  4   367.91</t>
  </si>
  <si>
    <t>SMO 1990  4   353.18</t>
  </si>
  <si>
    <t>SMO 1980  4   337.92</t>
  </si>
  <si>
    <t>SMO 2020  3   411.82</t>
  </si>
  <si>
    <t>SMO 2010  3   387.53</t>
  </si>
  <si>
    <t>SMO 2000  3   368.55</t>
  </si>
  <si>
    <t>SMO 1990  3   353.21</t>
  </si>
  <si>
    <t>SMO 1980  3   337.92</t>
  </si>
  <si>
    <t>SMO 2020  2   411.20</t>
  </si>
  <si>
    <t>SMO 2010  2   387.53</t>
  </si>
  <si>
    <t>SMO 2000  2   368.63</t>
  </si>
  <si>
    <t>SMO 1990  2   352.64</t>
  </si>
  <si>
    <t>SMO 1980  2   338.27</t>
  </si>
  <si>
    <t>SMO 2020  1   410.15</t>
  </si>
  <si>
    <t>SMO 2010  1   386.83</t>
  </si>
  <si>
    <t>SMO 2000  1   368.32</t>
  </si>
  <si>
    <t>SMO 1990  1   352.51</t>
  </si>
  <si>
    <t>SMO 1980  1   337.68</t>
  </si>
  <si>
    <t>MLO 2020 12   414.12</t>
  </si>
  <si>
    <t>MLO 2010 12   390.23</t>
  </si>
  <si>
    <t>MLO 2000 12   369.75</t>
  </si>
  <si>
    <t>MLO 1990 12   354.74</t>
  </si>
  <si>
    <t>MLO 1980 12   339.17</t>
  </si>
  <si>
    <t>MLO 2020 11   412.55</t>
  </si>
  <si>
    <t>MLO 2010 11   388.74</t>
  </si>
  <si>
    <t>MLO 2000 11   368.51</t>
  </si>
  <si>
    <t>MLO 1990 11   353.18</t>
  </si>
  <si>
    <t>MLO 1980 11   337.55</t>
  </si>
  <si>
    <t>MLO 2020 10   411.52</t>
  </si>
  <si>
    <t>MLO 2010 10   387.39</t>
  </si>
  <si>
    <t>MLO 2000 10   367.26</t>
  </si>
  <si>
    <t>MLO 1990 10   351.60</t>
  </si>
  <si>
    <t>MLO 1980 10   336.60</t>
  </si>
  <si>
    <t>MLO 2020  9   411.51</t>
  </si>
  <si>
    <t>MLO 2010  9   386.74</t>
  </si>
  <si>
    <t>MLO 2000  9   367.01</t>
  </si>
  <si>
    <t>MLO 1990  9   351.28</t>
  </si>
  <si>
    <t>MLO 1980  9   336.60</t>
  </si>
  <si>
    <t>MLO 2020  8   412.49</t>
  </si>
  <si>
    <t>MLO 2010  8   388.17</t>
  </si>
  <si>
    <t>MLO 2000  8   368.23</t>
  </si>
  <si>
    <t>MLO 1990  8   352.51</t>
  </si>
  <si>
    <t>MLO 1980  8   337.04</t>
  </si>
  <si>
    <t>MLO 2020  7   414.59</t>
  </si>
  <si>
    <t>MLO 2010  7   390.27</t>
  </si>
  <si>
    <t>MLO 2000  7   370.20</t>
  </si>
  <si>
    <t>MLO 1990  7   354.60</t>
  </si>
  <si>
    <t>MLO 1980  7   339.16</t>
  </si>
  <si>
    <t>MLO 2020  6   416.79</t>
  </si>
  <si>
    <t>MLO 2010  6   392.45</t>
  </si>
  <si>
    <t>MLO 2000  6   371.52</t>
  </si>
  <si>
    <t>MLO 1990  6   356.40</t>
  </si>
  <si>
    <t>MLO 1980  6   341.74</t>
  </si>
  <si>
    <t>MLO 2020  5   417.21</t>
  </si>
  <si>
    <t>MLO 2010  5   393.57</t>
  </si>
  <si>
    <t>MLO 2000  5   372.05</t>
  </si>
  <si>
    <t>MLO 1990  5   357.25</t>
  </si>
  <si>
    <t>MLO 1980  5   342.91</t>
  </si>
  <si>
    <t>MLO 2020  4   416.03</t>
  </si>
  <si>
    <t>MLO 2010  4   392.79</t>
  </si>
  <si>
    <t>MLO 2000  4   371.95</t>
  </si>
  <si>
    <t>MLO 1990  4   356.78</t>
  </si>
  <si>
    <t>MLO 1980  4   342.88</t>
  </si>
  <si>
    <t>MLO 2020  3   414.56</t>
  </si>
  <si>
    <t>MLO 2010  3   391.27</t>
  </si>
  <si>
    <t>MLO 2000  3   371.00</t>
  </si>
  <si>
    <t>MLO 1990  3   355.97</t>
  </si>
  <si>
    <t>MLO 1980  3   341.47</t>
  </si>
  <si>
    <t>MLO 2020  2   413.85</t>
  </si>
  <si>
    <t>MLO 2010  2   389.91</t>
  </si>
  <si>
    <t>MLO 2000  2   370.28</t>
  </si>
  <si>
    <t>MLO 1990  2   355.18</t>
  </si>
  <si>
    <t>MLO 1980  2   340.31</t>
  </si>
  <si>
    <t>MLO 2020  1   413.37</t>
  </si>
  <si>
    <t>MLO 2010  1   388.79</t>
  </si>
  <si>
    <t>MLO 2000  1   369.76</t>
  </si>
  <si>
    <t>MLO 1990  1   354.08</t>
  </si>
  <si>
    <t>MLO 1980  1   338.93</t>
  </si>
  <si>
    <t>BRW 2020 12   419.12</t>
  </si>
  <si>
    <t>BRW 2010 12   397.23</t>
  </si>
  <si>
    <t>BRW 2000 12   373.65</t>
  </si>
  <si>
    <t>BRW 1990 12   360.23</t>
  </si>
  <si>
    <t>BRW 1980 12   343.23</t>
  </si>
  <si>
    <t>BRW 2020 11   417.78</t>
  </si>
  <si>
    <t>BRW 2010 11   392.96</t>
  </si>
  <si>
    <t>BRW 2000 11   371.03</t>
  </si>
  <si>
    <t>BRW 1990 11   356.98</t>
  </si>
  <si>
    <t>BRW 1980 11   340.52</t>
  </si>
  <si>
    <t>BRW 2020 10   414.53</t>
  </si>
  <si>
    <t>BRW 2010 10   388.39</t>
  </si>
  <si>
    <t>BRW 2000 10   367.02</t>
  </si>
  <si>
    <t>BRW 1990 10   352.64</t>
  </si>
  <si>
    <t>BRW 1980 10   337.27</t>
  </si>
  <si>
    <t>BRW 2020  9   407.94</t>
  </si>
  <si>
    <t>BRW 2010  9   383.48</t>
  </si>
  <si>
    <t>BRW 2000  9   361.93</t>
  </si>
  <si>
    <t>BRW 1990  9   346.83</t>
  </si>
  <si>
    <t>BRW 1980  9   332.92</t>
  </si>
  <si>
    <t>BRW 2020  8   402.95</t>
  </si>
  <si>
    <t>BRW 2010  8   380.00</t>
  </si>
  <si>
    <t>BRW 2000  8   360.11</t>
  </si>
  <si>
    <t>BRW 1990  8   344.79</t>
  </si>
  <si>
    <t>BRW 1980  8   332.68</t>
  </si>
  <si>
    <t>BRW 2020  7   407.87</t>
  </si>
  <si>
    <t>BRW 2010  7   385.28</t>
  </si>
  <si>
    <t>BRW 2000  7   365.82</t>
  </si>
  <si>
    <t>BRW 1990  7   349.30</t>
  </si>
  <si>
    <t>BRW 1980  7   337.36</t>
  </si>
  <si>
    <t>BRW 2020  6   416.88</t>
  </si>
  <si>
    <t>BRW 2010  6   392.47</t>
  </si>
  <si>
    <t>BRW 2000  6   373.93</t>
  </si>
  <si>
    <t>BRW 1990  6   357.64</t>
  </si>
  <si>
    <t>BRW 1980  6   343.07</t>
  </si>
  <si>
    <t>BRW 2020  5   420.75</t>
  </si>
  <si>
    <t>BRW 2010  5   395.92</t>
  </si>
  <si>
    <t>BRW 2000  5   376.63</t>
  </si>
  <si>
    <t>BRW 1990  5   361.66</t>
  </si>
  <si>
    <t>BRW 1980  5   345.53</t>
  </si>
  <si>
    <t>BRW 2020  4   420.82</t>
  </si>
  <si>
    <t>BRW 2010  4   396.32</t>
  </si>
  <si>
    <t>BRW 2000  4   375.55</t>
  </si>
  <si>
    <t>BRW 1990  4   361.91</t>
  </si>
  <si>
    <t>BRW 1980  4   344.79</t>
  </si>
  <si>
    <t>BRW 2020  3   420.47</t>
  </si>
  <si>
    <t>BRW 2010  3   395.12</t>
  </si>
  <si>
    <t>BRW 2000  3   375.32</t>
  </si>
  <si>
    <t>BRW 1990  3   361.98</t>
  </si>
  <si>
    <t>BRW 1980  3   343.64</t>
  </si>
  <si>
    <t>BRW 2020  2   420.05</t>
  </si>
  <si>
    <t>BRW 2010  2   394.35</t>
  </si>
  <si>
    <t>BRW 2000  2   375.91</t>
  </si>
  <si>
    <t>BRW 1990  2   361.39</t>
  </si>
  <si>
    <t>BRW 1980  2   342.92</t>
  </si>
  <si>
    <t>BRW 2020  1   418.97</t>
  </si>
  <si>
    <t>BRW 2010  1   394.51</t>
  </si>
  <si>
    <t>BRW 2000  1   375.23</t>
  </si>
  <si>
    <t>BRW 1990  1   360.85</t>
  </si>
  <si>
    <t>BRW 1980  1   341.19</t>
  </si>
  <si>
    <t>Ecart relatif</t>
  </si>
  <si>
    <t>https://gml.noaa.gov/ccgg/insitu/</t>
  </si>
  <si>
    <t>NOAA Baseline Observatories</t>
  </si>
  <si>
    <t>https://gml.noaa.gov/ccgg/about.html</t>
  </si>
  <si>
    <t>Atmospheric Baseline Observatories selon NOAA</t>
  </si>
  <si>
    <t>Moyenne 4 obs.</t>
  </si>
  <si>
    <t>Ecart = (Max-min)</t>
  </si>
  <si>
    <t xml:space="preserve">Mauna Loa </t>
  </si>
  <si>
    <t>MAA</t>
  </si>
  <si>
    <t>Ragged Point Barbades</t>
  </si>
  <si>
    <t>Moyennes 13 observatoires</t>
  </si>
  <si>
    <t>Ascension island</t>
  </si>
  <si>
    <t>ASC</t>
  </si>
  <si>
    <t>Ascension Island</t>
  </si>
  <si>
    <t xml:space="preserve">1995:    année "normale"  (-0,07 K)   moy = 360,1 ppm  </t>
  </si>
  <si>
    <t>[CO2]  moyenne 12 mois (ppm)</t>
  </si>
  <si>
    <t>60S</t>
  </si>
  <si>
    <t>ol 90S-</t>
  </si>
  <si>
    <t>, SoP</t>
  </si>
  <si>
    <t>60N-90N</t>
  </si>
  <si>
    <t>NoPol</t>
  </si>
  <si>
    <t>20S,</t>
  </si>
  <si>
    <t>xt 90S-</t>
  </si>
  <si>
    <t>N, SoE</t>
  </si>
  <si>
    <t>0N-90</t>
  </si>
  <si>
    <t>xt 2</t>
  </si>
  <si>
    <t xml:space="preserve">  NoE</t>
  </si>
  <si>
    <t>0N</t>
  </si>
  <si>
    <t>S 20S-2</t>
  </si>
  <si>
    <t>, TRPC</t>
  </si>
  <si>
    <t>90S-0</t>
  </si>
  <si>
    <t>0N, SH</t>
  </si>
  <si>
    <t>NH 0-9</t>
  </si>
  <si>
    <t>90N,</t>
  </si>
  <si>
    <t>90S-</t>
  </si>
  <si>
    <t xml:space="preserve">  GL</t>
  </si>
  <si>
    <t>ed</t>
  </si>
  <si>
    <t>a add</t>
  </si>
  <si>
    <t>ustrali</t>
  </si>
  <si>
    <t>A49, A</t>
  </si>
  <si>
    <t>in US</t>
  </si>
  <si>
    <t xml:space="preserve"> added</t>
  </si>
  <si>
    <t>Alaska</t>
  </si>
  <si>
    <t>3/13</t>
  </si>
  <si>
    <t>E:</t>
  </si>
  <si>
    <t xml:space="preserve">  NOT</t>
  </si>
  <si>
    <t>r USA</t>
  </si>
  <si>
    <t>ting fo</t>
  </si>
  <si>
    <t xml:space="preserve"> weigh</t>
  </si>
  <si>
    <t xml:space="preserve"> grid</t>
  </si>
  <si>
    <t>ccurate</t>
  </si>
  <si>
    <t>More a</t>
  </si>
  <si>
    <t>Jun 2</t>
  </si>
  <si>
    <t xml:space="preserve"> as of</t>
  </si>
  <si>
    <t>on 5,6</t>
  </si>
  <si>
    <t>Versi</t>
  </si>
  <si>
    <t>e 1991-</t>
  </si>
  <si>
    <t>l cycl</t>
  </si>
  <si>
    <t>annua</t>
  </si>
  <si>
    <t>ce for</t>
  </si>
  <si>
    <t>eferen</t>
  </si>
  <si>
    <t>New R</t>
  </si>
  <si>
    <t>April</t>
  </si>
  <si>
    <t>on 6,0</t>
  </si>
  <si>
    <t xml:space="preserve"> 0.18</t>
  </si>
  <si>
    <t xml:space="preserve">  0.18</t>
  </si>
  <si>
    <t>-0.02</t>
  </si>
  <si>
    <t xml:space="preserve"> 0.09</t>
  </si>
  <si>
    <t xml:space="preserve">  0.01</t>
  </si>
  <si>
    <t xml:space="preserve"> 0.27</t>
  </si>
  <si>
    <t xml:space="preserve">  0.23</t>
  </si>
  <si>
    <t xml:space="preserve">  0.25</t>
  </si>
  <si>
    <t xml:space="preserve">  0.09</t>
  </si>
  <si>
    <t xml:space="preserve">  0.14</t>
  </si>
  <si>
    <t xml:space="preserve">  0.10</t>
  </si>
  <si>
    <t xml:space="preserve"> 0.17</t>
  </si>
  <si>
    <t xml:space="preserve"> 0.21</t>
  </si>
  <si>
    <t>d</t>
  </si>
  <si>
    <t xml:space="preserve"> Tren</t>
  </si>
  <si>
    <t xml:space="preserve"> AUST</t>
  </si>
  <si>
    <t xml:space="preserve"> USA49</t>
  </si>
  <si>
    <t>USA48</t>
  </si>
  <si>
    <t>Ocean</t>
  </si>
  <si>
    <t xml:space="preserve"> Land</t>
  </si>
  <si>
    <t xml:space="preserve"> SoPol</t>
  </si>
  <si>
    <t xml:space="preserve">  Land</t>
  </si>
  <si>
    <t xml:space="preserve"> NoPol</t>
  </si>
  <si>
    <t xml:space="preserve"> Ocean</t>
  </si>
  <si>
    <t xml:space="preserve"> SoExt</t>
  </si>
  <si>
    <t>NoExt</t>
  </si>
  <si>
    <t>Trpcs</t>
  </si>
  <si>
    <t xml:space="preserve">  SH</t>
  </si>
  <si>
    <t xml:space="preserve">  NH</t>
  </si>
  <si>
    <t>Globe</t>
  </si>
  <si>
    <t xml:space="preserve"> Mo</t>
  </si>
  <si>
    <t xml:space="preserve"> Year</t>
  </si>
  <si>
    <t xml:space="preserve"> 0.60</t>
  </si>
  <si>
    <t xml:space="preserve"> -0.31</t>
  </si>
  <si>
    <t>-0.26</t>
  </si>
  <si>
    <t xml:space="preserve"> 0.15</t>
  </si>
  <si>
    <t>-0.09</t>
  </si>
  <si>
    <t xml:space="preserve">  0.07</t>
  </si>
  <si>
    <t xml:space="preserve"> 0.65</t>
  </si>
  <si>
    <t xml:space="preserve">  0.26</t>
  </si>
  <si>
    <t xml:space="preserve">  0.45</t>
  </si>
  <si>
    <t xml:space="preserve">  0.35</t>
  </si>
  <si>
    <t xml:space="preserve"> -0.04</t>
  </si>
  <si>
    <t xml:space="preserve">  0.29</t>
  </si>
  <si>
    <t xml:space="preserve"> 0.52</t>
  </si>
  <si>
    <t xml:space="preserve"> 0.59</t>
  </si>
  <si>
    <t xml:space="preserve"> 0.55</t>
  </si>
  <si>
    <t xml:space="preserve"> 0.02</t>
  </si>
  <si>
    <t xml:space="preserve">  0.41</t>
  </si>
  <si>
    <t>-0.34</t>
  </si>
  <si>
    <t xml:space="preserve"> 0.81</t>
  </si>
  <si>
    <t xml:space="preserve">  0.03</t>
  </si>
  <si>
    <t xml:space="preserve"> 1.23</t>
  </si>
  <si>
    <t xml:space="preserve">  0.31</t>
  </si>
  <si>
    <t xml:space="preserve">  0.74</t>
  </si>
  <si>
    <t xml:space="preserve">  0.06</t>
  </si>
  <si>
    <t xml:space="preserve">  0.21</t>
  </si>
  <si>
    <t xml:space="preserve">  0.08</t>
  </si>
  <si>
    <t xml:space="preserve"> 0.49</t>
  </si>
  <si>
    <t xml:space="preserve"> 0.41</t>
  </si>
  <si>
    <t xml:space="preserve"> 0.45</t>
  </si>
  <si>
    <t>-0.50</t>
  </si>
  <si>
    <t>-0.05</t>
  </si>
  <si>
    <t xml:space="preserve"> 0.19</t>
  </si>
  <si>
    <t xml:space="preserve"> 0.73</t>
  </si>
  <si>
    <t xml:space="preserve">  0.37</t>
  </si>
  <si>
    <t>-0.87</t>
  </si>
  <si>
    <t xml:space="preserve">  0.19</t>
  </si>
  <si>
    <t xml:space="preserve">  0.13</t>
  </si>
  <si>
    <t xml:space="preserve">  0.11</t>
  </si>
  <si>
    <t xml:space="preserve"> 0.22</t>
  </si>
  <si>
    <t>-0.00</t>
  </si>
  <si>
    <t xml:space="preserve"> 0.11</t>
  </si>
  <si>
    <t xml:space="preserve"> -0.05</t>
  </si>
  <si>
    <t>-0.13</t>
  </si>
  <si>
    <t>-0.53</t>
  </si>
  <si>
    <t>-0.47</t>
  </si>
  <si>
    <t xml:space="preserve"> -0.51</t>
  </si>
  <si>
    <t xml:space="preserve">  0.88</t>
  </si>
  <si>
    <t xml:space="preserve">  0.68</t>
  </si>
  <si>
    <t xml:space="preserve"> -0.06</t>
  </si>
  <si>
    <t xml:space="preserve"> 0.26</t>
  </si>
  <si>
    <t xml:space="preserve"> 0.23</t>
  </si>
  <si>
    <t>-0.06</t>
  </si>
  <si>
    <t xml:space="preserve">  1.42</t>
  </si>
  <si>
    <t xml:space="preserve"> 1.62</t>
  </si>
  <si>
    <t>-0.51</t>
  </si>
  <si>
    <t>-0.24</t>
  </si>
  <si>
    <t xml:space="preserve"> -0.42</t>
  </si>
  <si>
    <t xml:space="preserve"> 0.31</t>
  </si>
  <si>
    <t xml:space="preserve"> -0.25</t>
  </si>
  <si>
    <t xml:space="preserve"> -0.07</t>
  </si>
  <si>
    <t xml:space="preserve">  0.20</t>
  </si>
  <si>
    <t xml:space="preserve"> 0.40</t>
  </si>
  <si>
    <t>-0.29</t>
  </si>
  <si>
    <t xml:space="preserve"> 0.50</t>
  </si>
  <si>
    <t>-0.75</t>
  </si>
  <si>
    <t>-0.67</t>
  </si>
  <si>
    <t xml:space="preserve"> -0.73</t>
  </si>
  <si>
    <t>-0.70</t>
  </si>
  <si>
    <t xml:space="preserve"> -0.19</t>
  </si>
  <si>
    <t xml:space="preserve"> -0.43</t>
  </si>
  <si>
    <t xml:space="preserve"> -0.24</t>
  </si>
  <si>
    <t xml:space="preserve">  0.02</t>
  </si>
  <si>
    <t>-0.10</t>
  </si>
  <si>
    <t xml:space="preserve"> 0.06</t>
  </si>
  <si>
    <t xml:space="preserve">  0.58</t>
  </si>
  <si>
    <t xml:space="preserve"> 0.84</t>
  </si>
  <si>
    <t>-0.25</t>
  </si>
  <si>
    <t xml:space="preserve"> 0.85</t>
  </si>
  <si>
    <t xml:space="preserve"> 0.53</t>
  </si>
  <si>
    <t xml:space="preserve">  0.72</t>
  </si>
  <si>
    <t xml:space="preserve">  0.63</t>
  </si>
  <si>
    <t xml:space="preserve">  0.24</t>
  </si>
  <si>
    <t xml:space="preserve">  0.32</t>
  </si>
  <si>
    <t xml:space="preserve"> 0.33</t>
  </si>
  <si>
    <t xml:space="preserve"> 0.75</t>
  </si>
  <si>
    <t xml:space="preserve"> 0.37</t>
  </si>
  <si>
    <t xml:space="preserve"> 0.67</t>
  </si>
  <si>
    <t xml:space="preserve"> 0.12</t>
  </si>
  <si>
    <t xml:space="preserve"> 0.74</t>
  </si>
  <si>
    <t xml:space="preserve">  0.05</t>
  </si>
  <si>
    <t xml:space="preserve">  0.81</t>
  </si>
  <si>
    <t xml:space="preserve">  0.44</t>
  </si>
  <si>
    <t xml:space="preserve"> 0.04</t>
  </si>
  <si>
    <t xml:space="preserve"> 0.47</t>
  </si>
  <si>
    <t xml:space="preserve"> 0.24</t>
  </si>
  <si>
    <t xml:space="preserve">  0.28</t>
  </si>
  <si>
    <t xml:space="preserve"> 0.32</t>
  </si>
  <si>
    <t>-0.40</t>
  </si>
  <si>
    <t xml:space="preserve"> -0.14</t>
  </si>
  <si>
    <t xml:space="preserve">  1.08</t>
  </si>
  <si>
    <t xml:space="preserve">  0.83</t>
  </si>
  <si>
    <t xml:space="preserve"> 0.30</t>
  </si>
  <si>
    <t xml:space="preserve"> 0.39</t>
  </si>
  <si>
    <t xml:space="preserve"> 0.80</t>
  </si>
  <si>
    <t xml:space="preserve">  0.60</t>
  </si>
  <si>
    <t xml:space="preserve"> 0.58</t>
  </si>
  <si>
    <t>-0.17</t>
  </si>
  <si>
    <t xml:space="preserve"> -0.02</t>
  </si>
  <si>
    <t xml:space="preserve"> 0.36</t>
  </si>
  <si>
    <t xml:space="preserve">  0.49</t>
  </si>
  <si>
    <t xml:space="preserve">  0.43</t>
  </si>
  <si>
    <t xml:space="preserve"> -0.03</t>
  </si>
  <si>
    <t xml:space="preserve">  0.39</t>
  </si>
  <si>
    <t xml:space="preserve"> 0.25</t>
  </si>
  <si>
    <t xml:space="preserve"> 0.66</t>
  </si>
  <si>
    <t>-0.76</t>
  </si>
  <si>
    <t xml:space="preserve">  1.28</t>
  </si>
  <si>
    <t xml:space="preserve"> 1.44</t>
  </si>
  <si>
    <t>-1.11</t>
  </si>
  <si>
    <t>-1.53</t>
  </si>
  <si>
    <t xml:space="preserve"> -1.24</t>
  </si>
  <si>
    <t xml:space="preserve">  0.75</t>
  </si>
  <si>
    <t xml:space="preserve"> -0.29</t>
  </si>
  <si>
    <t xml:space="preserve"> -0.98</t>
  </si>
  <si>
    <t xml:space="preserve"> -0.40</t>
  </si>
  <si>
    <t xml:space="preserve"> -0.39</t>
  </si>
  <si>
    <t>-0.41</t>
  </si>
  <si>
    <t xml:space="preserve"> 0.29</t>
  </si>
  <si>
    <t>-0.74</t>
  </si>
  <si>
    <t xml:space="preserve">  0.27</t>
  </si>
  <si>
    <t xml:space="preserve"> -0.30</t>
  </si>
  <si>
    <t xml:space="preserve">  0.00</t>
  </si>
  <si>
    <t>-0.56</t>
  </si>
  <si>
    <t xml:space="preserve"> -0.12</t>
  </si>
  <si>
    <t xml:space="preserve"> -0.08</t>
  </si>
  <si>
    <t>Moyenne 36 mois (janv 19 -dec 21)</t>
  </si>
  <si>
    <t>-0.79</t>
  </si>
  <si>
    <t xml:space="preserve">  0.30</t>
  </si>
  <si>
    <t xml:space="preserve"> 0.07</t>
  </si>
  <si>
    <t xml:space="preserve"> 0.70</t>
  </si>
  <si>
    <t xml:space="preserve"> -1.06</t>
  </si>
  <si>
    <t xml:space="preserve"> -0.78</t>
  </si>
  <si>
    <t xml:space="preserve"> -0.01</t>
  </si>
  <si>
    <t xml:space="preserve"> 0.34</t>
  </si>
  <si>
    <t>-0.27</t>
  </si>
  <si>
    <t xml:space="preserve"> -0.74</t>
  </si>
  <si>
    <t>-0.66</t>
  </si>
  <si>
    <t xml:space="preserve"> 0.01</t>
  </si>
  <si>
    <t xml:space="preserve"> -0.23</t>
  </si>
  <si>
    <t xml:space="preserve"> 0.51</t>
  </si>
  <si>
    <t xml:space="preserve"> -0.32</t>
  </si>
  <si>
    <t xml:space="preserve"> -0.44</t>
  </si>
  <si>
    <t xml:space="preserve"> 0.54</t>
  </si>
  <si>
    <t>-0.52</t>
  </si>
  <si>
    <t xml:space="preserve">  0.50</t>
  </si>
  <si>
    <t>-1.00</t>
  </si>
  <si>
    <t xml:space="preserve"> -0.66</t>
  </si>
  <si>
    <t xml:space="preserve"> 0.76</t>
  </si>
  <si>
    <t xml:space="preserve">  0.04</t>
  </si>
  <si>
    <t xml:space="preserve"> 0.48</t>
  </si>
  <si>
    <t xml:space="preserve"> 0.13</t>
  </si>
  <si>
    <t xml:space="preserve"> 0.14</t>
  </si>
  <si>
    <t>-0.68</t>
  </si>
  <si>
    <t xml:space="preserve"> -0.18</t>
  </si>
  <si>
    <t xml:space="preserve"> 1.28</t>
  </si>
  <si>
    <t xml:space="preserve">  1.26</t>
  </si>
  <si>
    <t xml:space="preserve"> 1.45</t>
  </si>
  <si>
    <t xml:space="preserve"> -0.21</t>
  </si>
  <si>
    <t xml:space="preserve"> 1.15</t>
  </si>
  <si>
    <t xml:space="preserve">  1.04</t>
  </si>
  <si>
    <t xml:space="preserve">  1.09</t>
  </si>
  <si>
    <t xml:space="preserve">  0.34</t>
  </si>
  <si>
    <t xml:space="preserve"> 0.69</t>
  </si>
  <si>
    <t>-0.01</t>
  </si>
  <si>
    <t xml:space="preserve">  0.80</t>
  </si>
  <si>
    <t xml:space="preserve"> 0.86</t>
  </si>
  <si>
    <t>-0.54</t>
  </si>
  <si>
    <t>-0.28</t>
  </si>
  <si>
    <t xml:space="preserve"> -0.46</t>
  </si>
  <si>
    <t xml:space="preserve"> 1.09</t>
  </si>
  <si>
    <t xml:space="preserve">  0.82</t>
  </si>
  <si>
    <t xml:space="preserve">  0.95</t>
  </si>
  <si>
    <t xml:space="preserve">  0.22</t>
  </si>
  <si>
    <t xml:space="preserve"> 0.77</t>
  </si>
  <si>
    <t xml:space="preserve"> 0.56</t>
  </si>
  <si>
    <t xml:space="preserve"> 0.64</t>
  </si>
  <si>
    <t xml:space="preserve">  0.59</t>
  </si>
  <si>
    <t xml:space="preserve"> 0.99</t>
  </si>
  <si>
    <t xml:space="preserve">  0.47</t>
  </si>
  <si>
    <t xml:space="preserve">  0.36</t>
  </si>
  <si>
    <t xml:space="preserve">  0.77</t>
  </si>
  <si>
    <t xml:space="preserve">  0.42</t>
  </si>
  <si>
    <t xml:space="preserve"> 0.35</t>
  </si>
  <si>
    <t xml:space="preserve"> -0.60</t>
  </si>
  <si>
    <t xml:space="preserve"> 0.46</t>
  </si>
  <si>
    <t xml:space="preserve">  0.16</t>
  </si>
  <si>
    <t xml:space="preserve"> 0.44</t>
  </si>
  <si>
    <t xml:space="preserve"> 1.25</t>
  </si>
  <si>
    <t xml:space="preserve">  0.65</t>
  </si>
  <si>
    <t xml:space="preserve"> 0.20</t>
  </si>
  <si>
    <t xml:space="preserve"> 0.97</t>
  </si>
  <si>
    <t>-0.04</t>
  </si>
  <si>
    <t xml:space="preserve">  0.54</t>
  </si>
  <si>
    <t>-0.20</t>
  </si>
  <si>
    <t xml:space="preserve"> 1.18</t>
  </si>
  <si>
    <t xml:space="preserve">  0.55</t>
  </si>
  <si>
    <t xml:space="preserve">  0.84</t>
  </si>
  <si>
    <t xml:space="preserve">  0.69</t>
  </si>
  <si>
    <t xml:space="preserve"> 0.78</t>
  </si>
  <si>
    <t>-0.71</t>
  </si>
  <si>
    <t xml:space="preserve"> 1.43</t>
  </si>
  <si>
    <t xml:space="preserve">  0.85</t>
  </si>
  <si>
    <t xml:space="preserve">  0.73</t>
  </si>
  <si>
    <t xml:space="preserve">  0.87</t>
  </si>
  <si>
    <t xml:space="preserve"> 0.00</t>
  </si>
  <si>
    <t>-0.96</t>
  </si>
  <si>
    <t>-1.41</t>
  </si>
  <si>
    <t xml:space="preserve"> -0.56</t>
  </si>
  <si>
    <t xml:space="preserve"> -0.95</t>
  </si>
  <si>
    <t xml:space="preserve"> 0.43</t>
  </si>
  <si>
    <t xml:space="preserve"> 0.91</t>
  </si>
  <si>
    <t xml:space="preserve">  0.79</t>
  </si>
  <si>
    <t>-0.85</t>
  </si>
  <si>
    <t xml:space="preserve"> -0.27</t>
  </si>
  <si>
    <t xml:space="preserve">  0.38</t>
  </si>
  <si>
    <t xml:space="preserve"> 0.90</t>
  </si>
  <si>
    <t xml:space="preserve"> 0.57</t>
  </si>
  <si>
    <t xml:space="preserve"> 0.88</t>
  </si>
  <si>
    <t>-0.37</t>
  </si>
  <si>
    <t xml:space="preserve"> -0.09</t>
  </si>
  <si>
    <t xml:space="preserve"> -0.22</t>
  </si>
  <si>
    <t xml:space="preserve">  0.64</t>
  </si>
  <si>
    <t xml:space="preserve"> 1.61</t>
  </si>
  <si>
    <t xml:space="preserve">  1.35</t>
  </si>
  <si>
    <t xml:space="preserve">  0.46</t>
  </si>
  <si>
    <t xml:space="preserve">  0.51</t>
  </si>
  <si>
    <t xml:space="preserve"> 0.61</t>
  </si>
  <si>
    <t xml:space="preserve"> 1.12</t>
  </si>
  <si>
    <t xml:space="preserve"> 1.71</t>
  </si>
  <si>
    <t xml:space="preserve">  1.31</t>
  </si>
  <si>
    <t>-0.03</t>
  </si>
  <si>
    <t xml:space="preserve">  1.19</t>
  </si>
  <si>
    <t xml:space="preserve">  0.40</t>
  </si>
  <si>
    <t xml:space="preserve"> 0.42</t>
  </si>
  <si>
    <t xml:space="preserve"> 1.30</t>
  </si>
  <si>
    <t xml:space="preserve">  0.71</t>
  </si>
  <si>
    <t xml:space="preserve"> 0.63</t>
  </si>
  <si>
    <t xml:space="preserve">  0.94</t>
  </si>
  <si>
    <t xml:space="preserve"> 0.16</t>
  </si>
  <si>
    <t xml:space="preserve"> 0.38</t>
  </si>
  <si>
    <t xml:space="preserve"> 1.01</t>
  </si>
  <si>
    <t xml:space="preserve"> -0.49</t>
  </si>
  <si>
    <t>-1.45</t>
  </si>
  <si>
    <t xml:space="preserve"> -0.20</t>
  </si>
  <si>
    <t xml:space="preserve"> -0.47</t>
  </si>
  <si>
    <t>-0.72</t>
  </si>
  <si>
    <t xml:space="preserve">  0.76</t>
  </si>
  <si>
    <t xml:space="preserve">  0.67</t>
  </si>
  <si>
    <t xml:space="preserve"> 0.72</t>
  </si>
  <si>
    <t xml:space="preserve">  0.33</t>
  </si>
  <si>
    <t xml:space="preserve">  0.53</t>
  </si>
  <si>
    <t>-0.83</t>
  </si>
  <si>
    <t xml:space="preserve">  1.22</t>
  </si>
  <si>
    <t xml:space="preserve">  0.12</t>
  </si>
  <si>
    <t xml:space="preserve">  0.15</t>
  </si>
  <si>
    <t xml:space="preserve"> 1.14</t>
  </si>
  <si>
    <t>-0.49</t>
  </si>
  <si>
    <t xml:space="preserve"> -0.48</t>
  </si>
  <si>
    <t xml:space="preserve"> 0.10</t>
  </si>
  <si>
    <t xml:space="preserve"> 1.10</t>
  </si>
  <si>
    <t xml:space="preserve"> -0.33</t>
  </si>
  <si>
    <t xml:space="preserve"> -0.10</t>
  </si>
  <si>
    <t>-1.28</t>
  </si>
  <si>
    <t>-0.15</t>
  </si>
  <si>
    <t>-0.58</t>
  </si>
  <si>
    <t xml:space="preserve">  0.98</t>
  </si>
  <si>
    <t xml:space="preserve"> -0.17</t>
  </si>
  <si>
    <t xml:space="preserve"> 0.05</t>
  </si>
  <si>
    <t xml:space="preserve">  0.92</t>
  </si>
  <si>
    <t>-0.44</t>
  </si>
  <si>
    <t>-0.95</t>
  </si>
  <si>
    <t xml:space="preserve"> 1.02</t>
  </si>
  <si>
    <t xml:space="preserve">  0.17</t>
  </si>
  <si>
    <t>-0.14</t>
  </si>
  <si>
    <t xml:space="preserve"> -0.00</t>
  </si>
  <si>
    <t xml:space="preserve"> 0.03</t>
  </si>
  <si>
    <t xml:space="preserve"> 1.08</t>
  </si>
  <si>
    <t xml:space="preserve">  0.48</t>
  </si>
  <si>
    <t>-0.64</t>
  </si>
  <si>
    <t xml:space="preserve"> 0.98</t>
  </si>
  <si>
    <t>-0.30</t>
  </si>
  <si>
    <t xml:space="preserve">  1.41</t>
  </si>
  <si>
    <t xml:space="preserve"> 1.79</t>
  </si>
  <si>
    <t>-0.48</t>
  </si>
  <si>
    <t xml:space="preserve"> -0.45</t>
  </si>
  <si>
    <t xml:space="preserve"> 1.77</t>
  </si>
  <si>
    <t xml:space="preserve"> 0.83</t>
  </si>
  <si>
    <t xml:space="preserve">  0.62</t>
  </si>
  <si>
    <t>-0.60</t>
  </si>
  <si>
    <t xml:space="preserve"> -0.50</t>
  </si>
  <si>
    <t xml:space="preserve"> -0.55</t>
  </si>
  <si>
    <t xml:space="preserve">  1.00</t>
  </si>
  <si>
    <t xml:space="preserve"> 1.50</t>
  </si>
  <si>
    <t xml:space="preserve">  0.93</t>
  </si>
  <si>
    <t>-0.11</t>
  </si>
  <si>
    <t>-0.18</t>
  </si>
  <si>
    <t xml:space="preserve"> 1.16</t>
  </si>
  <si>
    <t xml:space="preserve">  0.96</t>
  </si>
  <si>
    <t xml:space="preserve">  1.05</t>
  </si>
  <si>
    <t xml:space="preserve"> 0.62</t>
  </si>
  <si>
    <t xml:space="preserve"> 0.08</t>
  </si>
  <si>
    <t xml:space="preserve"> 1.00</t>
  </si>
  <si>
    <t xml:space="preserve">  1.53</t>
  </si>
  <si>
    <t xml:space="preserve">  1.40</t>
  </si>
  <si>
    <t xml:space="preserve">  0.90</t>
  </si>
  <si>
    <t xml:space="preserve"> 1.35</t>
  </si>
  <si>
    <t xml:space="preserve"> 0.89</t>
  </si>
  <si>
    <t xml:space="preserve">  0.56</t>
  </si>
  <si>
    <t>-1.17</t>
  </si>
  <si>
    <t xml:space="preserve"> -0.72</t>
  </si>
  <si>
    <t xml:space="preserve"> 0.95</t>
  </si>
  <si>
    <t xml:space="preserve">  0.78</t>
  </si>
  <si>
    <t xml:space="preserve">  0.86</t>
  </si>
  <si>
    <t xml:space="preserve"> 0.68</t>
  </si>
  <si>
    <t xml:space="preserve"> -0.58</t>
  </si>
  <si>
    <t>-0.59</t>
  </si>
  <si>
    <t>-1.07</t>
  </si>
  <si>
    <t>-0.21</t>
  </si>
  <si>
    <t>-1.02</t>
  </si>
  <si>
    <t xml:space="preserve"> -0.76</t>
  </si>
  <si>
    <t>-0.39</t>
  </si>
  <si>
    <t>-2.39</t>
  </si>
  <si>
    <t xml:space="preserve"> -1.33</t>
  </si>
  <si>
    <t>-0.32</t>
  </si>
  <si>
    <t xml:space="preserve"> -0.13</t>
  </si>
  <si>
    <t xml:space="preserve"> -0.62</t>
  </si>
  <si>
    <t xml:space="preserve"> -0.11</t>
  </si>
  <si>
    <t xml:space="preserve">  0.61</t>
  </si>
  <si>
    <t xml:space="preserve"> -0.15</t>
  </si>
  <si>
    <t>-0.46</t>
  </si>
  <si>
    <t xml:space="preserve">  1.37</t>
  </si>
  <si>
    <t xml:space="preserve">  1.80</t>
  </si>
  <si>
    <t xml:space="preserve"> 2.06</t>
  </si>
  <si>
    <t xml:space="preserve"> 0.93</t>
  </si>
  <si>
    <t xml:space="preserve"> 1.13</t>
  </si>
  <si>
    <t xml:space="preserve"> 0.71</t>
  </si>
  <si>
    <t xml:space="preserve">  0.66</t>
  </si>
  <si>
    <t xml:space="preserve"> 0.96</t>
  </si>
  <si>
    <t xml:space="preserve">  1.57</t>
  </si>
  <si>
    <t xml:space="preserve"> 1.84</t>
  </si>
  <si>
    <t xml:space="preserve"> 1.89</t>
  </si>
  <si>
    <t xml:space="preserve">  1.27</t>
  </si>
  <si>
    <t xml:space="preserve"> 1.22</t>
  </si>
  <si>
    <t xml:space="preserve">  0.70</t>
  </si>
  <si>
    <t xml:space="preserve">  1.06</t>
  </si>
  <si>
    <t xml:space="preserve"> 2.29</t>
  </si>
  <si>
    <t xml:space="preserve">  0.57</t>
  </si>
  <si>
    <t>-0.19</t>
  </si>
  <si>
    <t xml:space="preserve"> 1.05</t>
  </si>
  <si>
    <t xml:space="preserve">  1.03</t>
  </si>
  <si>
    <t xml:space="preserve"> 1.56</t>
  </si>
  <si>
    <t xml:space="preserve"> 0.94</t>
  </si>
  <si>
    <t>-1.88</t>
  </si>
  <si>
    <t xml:space="preserve"> -1.10</t>
  </si>
  <si>
    <t xml:space="preserve"> 1.33</t>
  </si>
  <si>
    <t xml:space="preserve">  1.01</t>
  </si>
  <si>
    <t xml:space="preserve">  1.68</t>
  </si>
  <si>
    <t xml:space="preserve">  1.48</t>
  </si>
  <si>
    <t xml:space="preserve"> 0.82</t>
  </si>
  <si>
    <t xml:space="preserve">  1.16</t>
  </si>
  <si>
    <t xml:space="preserve"> 1.19</t>
  </si>
  <si>
    <t xml:space="preserve">  1.30</t>
  </si>
  <si>
    <t xml:space="preserve">  1.25</t>
  </si>
  <si>
    <t xml:space="preserve"> -0.52</t>
  </si>
  <si>
    <t xml:space="preserve">  1.33</t>
  </si>
  <si>
    <t>-0.61</t>
  </si>
  <si>
    <t>-0.86</t>
  </si>
  <si>
    <t xml:space="preserve"> 1.96</t>
  </si>
  <si>
    <t xml:space="preserve">  2.26</t>
  </si>
  <si>
    <t xml:space="preserve">  2.12</t>
  </si>
  <si>
    <t xml:space="preserve"> 1.36</t>
  </si>
  <si>
    <t xml:space="preserve"> -0.26</t>
  </si>
  <si>
    <t xml:space="preserve"> 0.79</t>
  </si>
  <si>
    <t>-0.69</t>
  </si>
  <si>
    <t>-0.36</t>
  </si>
  <si>
    <t xml:space="preserve"> -0.38</t>
  </si>
  <si>
    <t xml:space="preserve"> 0.28</t>
  </si>
  <si>
    <t>-1.85</t>
  </si>
  <si>
    <t xml:space="preserve"> -1.00</t>
  </si>
  <si>
    <t>-1.57</t>
  </si>
  <si>
    <t xml:space="preserve"> -0.70</t>
  </si>
  <si>
    <t>-0.35</t>
  </si>
  <si>
    <t xml:space="preserve"> -0.37</t>
  </si>
  <si>
    <t xml:space="preserve"> -0.36</t>
  </si>
  <si>
    <t xml:space="preserve"> -0.53</t>
  </si>
  <si>
    <t>-0.98</t>
  </si>
  <si>
    <t>-1.90</t>
  </si>
  <si>
    <t xml:space="preserve"> -1.28</t>
  </si>
  <si>
    <t xml:space="preserve"> 0.87</t>
  </si>
  <si>
    <t>-0.38</t>
  </si>
  <si>
    <t>-0.42</t>
  </si>
  <si>
    <t>-0.82</t>
  </si>
  <si>
    <t xml:space="preserve">  1.38</t>
  </si>
  <si>
    <t xml:space="preserve"> 1.57</t>
  </si>
  <si>
    <t>-0.55</t>
  </si>
  <si>
    <t>-0.22</t>
  </si>
  <si>
    <t xml:space="preserve">  1.10</t>
  </si>
  <si>
    <t>-0.12</t>
  </si>
  <si>
    <t xml:space="preserve"> -0.61</t>
  </si>
  <si>
    <t>-1.09</t>
  </si>
  <si>
    <t>-0.16</t>
  </si>
  <si>
    <t xml:space="preserve"> 1.39</t>
  </si>
  <si>
    <t xml:space="preserve"> -0.59</t>
  </si>
  <si>
    <t xml:space="preserve"> -0.63</t>
  </si>
  <si>
    <t>-1.01</t>
  </si>
  <si>
    <t>-0.08</t>
  </si>
  <si>
    <t>-0.88</t>
  </si>
  <si>
    <t xml:space="preserve"> -0.79</t>
  </si>
  <si>
    <t xml:space="preserve"> -0.35</t>
  </si>
  <si>
    <t>-0.23</t>
  </si>
  <si>
    <t xml:space="preserve"> 1.54</t>
  </si>
  <si>
    <t xml:space="preserve"> -0.28</t>
  </si>
  <si>
    <t>-0.33</t>
  </si>
  <si>
    <t xml:space="preserve"> 1.46</t>
  </si>
  <si>
    <t xml:space="preserve">  0.99</t>
  </si>
  <si>
    <t xml:space="preserve"> 1.06</t>
  </si>
  <si>
    <t xml:space="preserve"> 1.37</t>
  </si>
  <si>
    <t>-1.22</t>
  </si>
  <si>
    <t xml:space="preserve"> -0.75</t>
  </si>
  <si>
    <t xml:space="preserve"> -0.16</t>
  </si>
  <si>
    <t xml:space="preserve"> 3.10</t>
  </si>
  <si>
    <t xml:space="preserve">  1.13</t>
  </si>
  <si>
    <t xml:space="preserve">  1.34</t>
  </si>
  <si>
    <t>-1.05</t>
  </si>
  <si>
    <t>-0.94</t>
  </si>
  <si>
    <t xml:space="preserve"> -1.01</t>
  </si>
  <si>
    <t>-0.07</t>
  </si>
  <si>
    <t>-0.80</t>
  </si>
  <si>
    <t xml:space="preserve"> -0.57</t>
  </si>
  <si>
    <t xml:space="preserve"> -0.41</t>
  </si>
  <si>
    <t xml:space="preserve"> -0.81</t>
  </si>
  <si>
    <t xml:space="preserve"> -0.65</t>
  </si>
  <si>
    <t xml:space="preserve"> -1.04</t>
  </si>
  <si>
    <t>-0.31</t>
  </si>
  <si>
    <t xml:space="preserve"> -1.08</t>
  </si>
  <si>
    <t xml:space="preserve"> -0.99</t>
  </si>
  <si>
    <t>-0.99</t>
  </si>
  <si>
    <t xml:space="preserve"> -0.34</t>
  </si>
  <si>
    <t xml:space="preserve"> 1.11</t>
  </si>
  <si>
    <t xml:space="preserve"> 2.07</t>
  </si>
  <si>
    <t>-1.08</t>
  </si>
  <si>
    <t>-2.17</t>
  </si>
  <si>
    <t xml:space="preserve"> -1.34</t>
  </si>
  <si>
    <t xml:space="preserve"> -1.31</t>
  </si>
  <si>
    <t>-1.03</t>
  </si>
  <si>
    <t xml:space="preserve">  1.44</t>
  </si>
  <si>
    <t xml:space="preserve">  1.18</t>
  </si>
  <si>
    <t xml:space="preserve">  1.52</t>
  </si>
  <si>
    <t xml:space="preserve"> 2.24</t>
  </si>
  <si>
    <t>-1.10</t>
  </si>
  <si>
    <t>-0.73</t>
  </si>
  <si>
    <t>-0.63</t>
  </si>
  <si>
    <t xml:space="preserve"> 1.04</t>
  </si>
  <si>
    <t>-0.84</t>
  </si>
  <si>
    <t xml:space="preserve"> 2.10</t>
  </si>
  <si>
    <t xml:space="preserve"> 0.92</t>
  </si>
  <si>
    <t xml:space="preserve"> 2.09</t>
  </si>
  <si>
    <t xml:space="preserve"> -1.25</t>
  </si>
  <si>
    <t xml:space="preserve">  0.89</t>
  </si>
  <si>
    <t xml:space="preserve"> -0.83</t>
  </si>
  <si>
    <t>-0.92</t>
  </si>
  <si>
    <t>-0.57</t>
  </si>
  <si>
    <t xml:space="preserve"> -0.64</t>
  </si>
  <si>
    <t>-0.89</t>
  </si>
  <si>
    <t>-2.49</t>
  </si>
  <si>
    <t xml:space="preserve"> -1.41</t>
  </si>
  <si>
    <t xml:space="preserve"> -1.09</t>
  </si>
  <si>
    <t>-1.75</t>
  </si>
  <si>
    <t xml:space="preserve">  1.07</t>
  </si>
  <si>
    <t xml:space="preserve"> -1.70</t>
  </si>
  <si>
    <t>-2.16</t>
  </si>
  <si>
    <t xml:space="preserve">  0.52</t>
  </si>
  <si>
    <t xml:space="preserve"> -1.15</t>
  </si>
  <si>
    <t>-1.86</t>
  </si>
  <si>
    <t xml:space="preserve"> 1.48</t>
  </si>
  <si>
    <t xml:space="preserve"> -0.71</t>
  </si>
  <si>
    <t>-1.23</t>
  </si>
  <si>
    <t>-0.77</t>
  </si>
  <si>
    <t xml:space="preserve"> -0.77</t>
  </si>
  <si>
    <t xml:space="preserve"> 2.76</t>
  </si>
  <si>
    <t xml:space="preserve">  1.43</t>
  </si>
  <si>
    <t>-0.45</t>
  </si>
  <si>
    <t>-0.62</t>
  </si>
  <si>
    <t xml:space="preserve"> 1.76</t>
  </si>
  <si>
    <t>-1.27</t>
  </si>
  <si>
    <t>-0.91</t>
  </si>
  <si>
    <t>-1.71</t>
  </si>
  <si>
    <t>-1.48</t>
  </si>
  <si>
    <t xml:space="preserve"> -0.80</t>
  </si>
  <si>
    <t xml:space="preserve"> -1.16</t>
  </si>
  <si>
    <t>-1.49</t>
  </si>
  <si>
    <t xml:space="preserve"> -0.90</t>
  </si>
  <si>
    <t xml:space="preserve"> -0.54</t>
  </si>
  <si>
    <t>-1.13</t>
  </si>
  <si>
    <t xml:space="preserve"> 1.70</t>
  </si>
  <si>
    <t>-0.97</t>
  </si>
  <si>
    <t>-1.51</t>
  </si>
  <si>
    <t>-1.26</t>
  </si>
  <si>
    <t>-1.18</t>
  </si>
  <si>
    <t xml:space="preserve"> 2.34</t>
  </si>
  <si>
    <t>-0.78</t>
  </si>
  <si>
    <t xml:space="preserve"> 1.75</t>
  </si>
  <si>
    <t>-1.29</t>
  </si>
  <si>
    <t xml:space="preserve"> -0.88</t>
  </si>
  <si>
    <t xml:space="preserve"> -0.92</t>
  </si>
  <si>
    <t>-1.37</t>
  </si>
  <si>
    <t xml:space="preserve"> 1.24</t>
  </si>
  <si>
    <t>-1.43</t>
  </si>
  <si>
    <t xml:space="preserve"> -0.97</t>
  </si>
  <si>
    <t xml:space="preserve">  0.97</t>
  </si>
  <si>
    <t xml:space="preserve"> 1.38</t>
  </si>
  <si>
    <t xml:space="preserve"> -1.18</t>
  </si>
  <si>
    <t xml:space="preserve"> 1.67</t>
  </si>
  <si>
    <t xml:space="preserve">  1.23</t>
  </si>
  <si>
    <t xml:space="preserve">  1.17</t>
  </si>
  <si>
    <t xml:space="preserve"> -1.38</t>
  </si>
  <si>
    <t xml:space="preserve"> -1.23</t>
  </si>
  <si>
    <t xml:space="preserve"> -0.85</t>
  </si>
  <si>
    <t xml:space="preserve"> -0.96</t>
  </si>
  <si>
    <t>-2.61</t>
  </si>
  <si>
    <t xml:space="preserve"> -1.51</t>
  </si>
  <si>
    <t xml:space="preserve"> -1.22</t>
  </si>
  <si>
    <t>-0.43</t>
  </si>
  <si>
    <t xml:space="preserve"> 1.32</t>
  </si>
  <si>
    <t>-0.81</t>
  </si>
  <si>
    <t>-0.93</t>
  </si>
  <si>
    <t xml:space="preserve"> 1.40</t>
  </si>
  <si>
    <t>-1.47</t>
  </si>
  <si>
    <t xml:space="preserve"> 1.34</t>
  </si>
  <si>
    <t xml:space="preserve">  1.21</t>
  </si>
  <si>
    <t xml:space="preserve"> 1.53</t>
  </si>
  <si>
    <t xml:space="preserve">  0.91</t>
  </si>
  <si>
    <t xml:space="preserve"> 3.03</t>
  </si>
  <si>
    <t xml:space="preserve">  1.47</t>
  </si>
  <si>
    <t xml:space="preserve">  1.45</t>
  </si>
  <si>
    <t xml:space="preserve"> 1.41</t>
  </si>
  <si>
    <t>-2.32</t>
  </si>
  <si>
    <t xml:space="preserve"> -1.60</t>
  </si>
  <si>
    <t xml:space="preserve"> -0.69</t>
  </si>
  <si>
    <t xml:space="preserve"> 1.27</t>
  </si>
  <si>
    <t>-1.65</t>
  </si>
  <si>
    <t xml:space="preserve"> -0.94</t>
  </si>
  <si>
    <t xml:space="preserve"> -1.36</t>
  </si>
  <si>
    <t>-1.78</t>
  </si>
  <si>
    <t>-0.90</t>
  </si>
  <si>
    <t xml:space="preserve"> 1.31</t>
  </si>
  <si>
    <t xml:space="preserve"> -0.67</t>
  </si>
  <si>
    <t xml:space="preserve">  1.39</t>
  </si>
  <si>
    <t>-1.14</t>
  </si>
  <si>
    <t>-2.08</t>
  </si>
  <si>
    <t xml:space="preserve"> -1.44</t>
  </si>
  <si>
    <t xml:space="preserve"> -1.21</t>
  </si>
  <si>
    <t>-2.48</t>
  </si>
  <si>
    <t xml:space="preserve"> -1.20</t>
  </si>
  <si>
    <t xml:space="preserve"> -1.40</t>
  </si>
  <si>
    <t>-1.56</t>
  </si>
  <si>
    <t xml:space="preserve"> 1.87</t>
  </si>
  <si>
    <t>-1.06</t>
  </si>
  <si>
    <t xml:space="preserve"> -1.02</t>
  </si>
  <si>
    <t>-1.35</t>
  </si>
  <si>
    <t>-2.19</t>
  </si>
  <si>
    <t xml:space="preserve"> -0.93</t>
  </si>
  <si>
    <t xml:space="preserve"> -0.84</t>
  </si>
  <si>
    <t xml:space="preserve"> -1.03</t>
  </si>
  <si>
    <t xml:space="preserve"> 1.51</t>
  </si>
  <si>
    <t xml:space="preserve"> 1.07</t>
  </si>
  <si>
    <t>-1.92</t>
  </si>
  <si>
    <t>-1.89</t>
  </si>
  <si>
    <t xml:space="preserve"> -1.46</t>
  </si>
  <si>
    <t xml:space="preserve"> -0.82</t>
  </si>
  <si>
    <t>Trop</t>
  </si>
  <si>
    <t>SH</t>
  </si>
  <si>
    <t>NH</t>
  </si>
  <si>
    <t>Gl</t>
  </si>
  <si>
    <t>-1.30</t>
  </si>
  <si>
    <t>Tropic</t>
  </si>
  <si>
    <t>Sud H.</t>
  </si>
  <si>
    <t>Nord H.</t>
  </si>
  <si>
    <t>Global</t>
  </si>
  <si>
    <t>-1.55</t>
  </si>
  <si>
    <t>Delta 98/93   (K)</t>
  </si>
  <si>
    <t>-1.79</t>
  </si>
  <si>
    <t>-1.31</t>
  </si>
  <si>
    <t>-1.12</t>
  </si>
  <si>
    <t xml:space="preserve"> -1.49</t>
  </si>
  <si>
    <t>-1.80</t>
  </si>
  <si>
    <t xml:space="preserve"> 1.29</t>
  </si>
  <si>
    <t>-1.33</t>
  </si>
  <si>
    <t xml:space="preserve"> -0.86</t>
  </si>
  <si>
    <t xml:space="preserve"> 2.12</t>
  </si>
  <si>
    <t xml:space="preserve"> 1.88</t>
  </si>
  <si>
    <t xml:space="preserve"> 3.37</t>
  </si>
  <si>
    <t xml:space="preserve">  2.36</t>
  </si>
  <si>
    <t>-2.02</t>
  </si>
  <si>
    <t>-1.42</t>
  </si>
  <si>
    <t xml:space="preserve"> -0.87</t>
  </si>
  <si>
    <t xml:space="preserve"> 2.74</t>
  </si>
  <si>
    <t>-1.15</t>
  </si>
  <si>
    <t>-1.19</t>
  </si>
  <si>
    <t xml:space="preserve"> -1.05</t>
  </si>
  <si>
    <t>-1.50</t>
  </si>
  <si>
    <t xml:space="preserve"> 1.90</t>
  </si>
  <si>
    <t xml:space="preserve"> -0.68</t>
  </si>
  <si>
    <t>-1.64</t>
  </si>
  <si>
    <t>-1.24</t>
  </si>
  <si>
    <t>-1.40</t>
  </si>
  <si>
    <t>-0.65</t>
  </si>
  <si>
    <t xml:space="preserve"> -1.27</t>
  </si>
  <si>
    <t>-1.16</t>
  </si>
  <si>
    <t xml:space="preserve"> -0.91</t>
  </si>
  <si>
    <t>-1.94</t>
  </si>
  <si>
    <t xml:space="preserve"> -1.13</t>
  </si>
  <si>
    <t>-1.36</t>
  </si>
  <si>
    <t>-2.21</t>
  </si>
  <si>
    <t xml:space="preserve"> -1.07</t>
  </si>
  <si>
    <t xml:space="preserve"> -1.11</t>
  </si>
  <si>
    <t xml:space="preserve"> -1.55</t>
  </si>
  <si>
    <t>-1.34</t>
  </si>
  <si>
    <t xml:space="preserve"> -1.39</t>
  </si>
  <si>
    <t xml:space="preserve"> -1.12</t>
  </si>
  <si>
    <t>-1.60</t>
  </si>
  <si>
    <t xml:space="preserve"> -1.61</t>
  </si>
  <si>
    <t>-1.62</t>
  </si>
  <si>
    <t xml:space="preserve"> -1.69</t>
  </si>
  <si>
    <t xml:space="preserve"> -1.66</t>
  </si>
  <si>
    <t xml:space="preserve"> 1.73</t>
  </si>
  <si>
    <t xml:space="preserve">  1.02</t>
  </si>
  <si>
    <t xml:space="preserve"> 1.74</t>
  </si>
  <si>
    <t xml:space="preserve"> 2.35</t>
  </si>
  <si>
    <t xml:space="preserve"> 1.93</t>
  </si>
  <si>
    <t xml:space="preserve"> -1.79</t>
  </si>
  <si>
    <t xml:space="preserve"> -1.63</t>
  </si>
  <si>
    <t xml:space="preserve"> 2.57</t>
  </si>
  <si>
    <t xml:space="preserve">  1.98</t>
  </si>
  <si>
    <t>-2.03</t>
  </si>
  <si>
    <t>-1.46</t>
  </si>
  <si>
    <t xml:space="preserve"> -1.56</t>
  </si>
  <si>
    <t xml:space="preserve"> -1.52</t>
  </si>
  <si>
    <t xml:space="preserve"> -0.89</t>
  </si>
  <si>
    <t xml:space="preserve"> -1.64</t>
  </si>
  <si>
    <t xml:space="preserve"> -1.80</t>
  </si>
  <si>
    <t>-2.24</t>
  </si>
  <si>
    <t>-1.38</t>
  </si>
  <si>
    <t>-1.63</t>
  </si>
  <si>
    <t>-1.97</t>
  </si>
  <si>
    <t>-2.51</t>
  </si>
  <si>
    <t xml:space="preserve"> -1.26</t>
  </si>
  <si>
    <t>-2.38</t>
  </si>
  <si>
    <t xml:space="preserve"> -2.28</t>
  </si>
  <si>
    <t xml:space="preserve"> -2.33</t>
  </si>
  <si>
    <t>-1.95</t>
  </si>
  <si>
    <t xml:space="preserve"> -1.19</t>
  </si>
  <si>
    <t>-1.52</t>
  </si>
  <si>
    <t>-1.32</t>
  </si>
  <si>
    <t>-2.36</t>
  </si>
  <si>
    <t xml:space="preserve"> -1.43</t>
  </si>
  <si>
    <t>-1.39</t>
  </si>
  <si>
    <t xml:space="preserve"> 2.01</t>
  </si>
  <si>
    <t>-1.69</t>
  </si>
  <si>
    <t>-2.07</t>
  </si>
  <si>
    <t>-1.72</t>
  </si>
  <si>
    <t xml:space="preserve"> -1.35</t>
  </si>
  <si>
    <t>-1.04</t>
  </si>
  <si>
    <t xml:space="preserve"> -1.95</t>
  </si>
  <si>
    <t>-1.54</t>
  </si>
  <si>
    <t xml:space="preserve"> -1.59</t>
  </si>
  <si>
    <t xml:space="preserve"> -1.83</t>
  </si>
  <si>
    <t>-1.58</t>
  </si>
  <si>
    <t>-1.61</t>
  </si>
  <si>
    <t>-1.44</t>
  </si>
  <si>
    <t>-2.35</t>
  </si>
  <si>
    <t xml:space="preserve"> 2.36</t>
  </si>
  <si>
    <t xml:space="preserve">  1.71</t>
  </si>
  <si>
    <t xml:space="preserve"> -1.54</t>
  </si>
  <si>
    <t xml:space="preserve"> -1.47</t>
  </si>
  <si>
    <t>-2.15</t>
  </si>
  <si>
    <t>-2.62</t>
  </si>
  <si>
    <t xml:space="preserve"> 1.72</t>
  </si>
  <si>
    <t>-1.73</t>
  </si>
  <si>
    <t xml:space="preserve"> -1.37</t>
  </si>
  <si>
    <t xml:space="preserve"> -1.45</t>
  </si>
  <si>
    <t xml:space="preserve"> 2.16</t>
  </si>
  <si>
    <t xml:space="preserve">  1.29</t>
  </si>
  <si>
    <t>-2.65</t>
  </si>
  <si>
    <t>-2.09</t>
  </si>
  <si>
    <t xml:space="preserve"> -1.29</t>
  </si>
  <si>
    <t>-1.82</t>
  </si>
  <si>
    <t>-2.57</t>
  </si>
  <si>
    <t xml:space="preserve"> -1.73</t>
  </si>
  <si>
    <t>-1.84</t>
  </si>
  <si>
    <t xml:space="preserve"> 2.70</t>
  </si>
  <si>
    <t xml:space="preserve">  1.14</t>
  </si>
  <si>
    <t xml:space="preserve"> 2.11</t>
  </si>
  <si>
    <t xml:space="preserve">  1.66</t>
  </si>
  <si>
    <t xml:space="preserve"> 1.97</t>
  </si>
  <si>
    <t xml:space="preserve"> -1.32</t>
  </si>
  <si>
    <t>-1.91</t>
  </si>
  <si>
    <t xml:space="preserve">  2.32</t>
  </si>
  <si>
    <t>Moyenne 36 mois (janv 79 -dec 81)</t>
  </si>
  <si>
    <t xml:space="preserve"> 1.03</t>
  </si>
  <si>
    <t xml:space="preserve"> 2.15</t>
  </si>
  <si>
    <t xml:space="preserve"> 1.82</t>
  </si>
  <si>
    <t xml:space="preserve"> 2.79</t>
  </si>
  <si>
    <t xml:space="preserve"> 2.03</t>
  </si>
  <si>
    <t>Moyenne 12 mois 1980</t>
  </si>
  <si>
    <t xml:space="preserve">  1.63</t>
  </si>
  <si>
    <t>-1.67</t>
  </si>
  <si>
    <t xml:space="preserve"> -1.17</t>
  </si>
  <si>
    <t>-2.18</t>
  </si>
  <si>
    <t xml:space="preserve"> -1.14</t>
  </si>
  <si>
    <t>-1.25</t>
  </si>
  <si>
    <t xml:space="preserve"> -1.84</t>
  </si>
  <si>
    <t>-1.76</t>
  </si>
  <si>
    <t>-1.66</t>
  </si>
  <si>
    <t xml:space="preserve"> -2.30</t>
  </si>
  <si>
    <t xml:space="preserve"> -2.00</t>
  </si>
  <si>
    <t xml:space="preserve"> -2.42</t>
  </si>
  <si>
    <t>-3.22</t>
  </si>
  <si>
    <t>date decimale</t>
  </si>
  <si>
    <t>ici</t>
  </si>
  <si>
    <t>https://www.nsstc.uah.edu/data/msu/v6.0/tlt/uahncdc_lt_6.0.txt</t>
  </si>
  <si>
    <t xml:space="preserve">Mars 92/93: année froide  (-0,434 K)  moy = 355,9 ppm  </t>
  </si>
  <si>
    <t xml:space="preserve">Oct 97/98: année chaude (+0,320 K)  moy = 365  ppm  </t>
  </si>
  <si>
    <t>Cape Grimm</t>
  </si>
  <si>
    <t>https://www.icos-cp.eu/science-and-impact/global-carbon-budget/2020</t>
  </si>
  <si>
    <t>fossil fuel</t>
  </si>
  <si>
    <t>Anthropique +10 %</t>
  </si>
  <si>
    <t>date</t>
  </si>
  <si>
    <t>Mt-C/an</t>
  </si>
  <si>
    <t>Emissions anthropiques (Gt-C/an)</t>
  </si>
  <si>
    <t>UAH</t>
  </si>
  <si>
    <t>UAH 6</t>
  </si>
  <si>
    <t>croissance annuelle</t>
  </si>
  <si>
    <t>expression</t>
  </si>
  <si>
    <t>kelvin (K)</t>
  </si>
  <si>
    <t>Croissance 40 ans</t>
  </si>
  <si>
    <t>froid</t>
  </si>
  <si>
    <t>chaud</t>
  </si>
  <si>
    <t>Auteur</t>
  </si>
  <si>
    <t>Reference</t>
  </si>
  <si>
    <r>
      <rPr>
        <b/>
        <sz val="12"/>
        <color rgb="FFFF0000"/>
        <rFont val="Calibri"/>
        <family val="2"/>
        <scheme val="minor"/>
      </rPr>
      <t>a</t>
    </r>
    <r>
      <rPr>
        <sz val="9"/>
        <color theme="1"/>
        <rFont val="Calibri"/>
        <family val="2"/>
        <scheme val="minor"/>
      </rPr>
      <t xml:space="preserve"> (ppm/an/K)</t>
    </r>
  </si>
  <si>
    <t>Camille Veyres</t>
  </si>
  <si>
    <t>https://www.climato-realistes.fr/wp-content/uploads/2022/04/Sur-les-transitions-12-IV-2022-Veyres-avec-compression.pdf</t>
  </si>
  <si>
    <t>Jeffrey Park</t>
  </si>
  <si>
    <t>http://agupubs.onlinelibrary.wiley.com/doi/10.1029/2009GL040975‌</t>
  </si>
  <si>
    <t>2 à 3</t>
  </si>
  <si>
    <t>Wang et Ciais</t>
  </si>
  <si>
    <t>http://www.pnas.org/doi/pdf/10.1073/pnas.1219683110</t>
  </si>
  <si>
    <t>Quirk</t>
  </si>
  <si>
    <t>Gervais</t>
  </si>
  <si>
    <t>L'innocence du carbone page 31</t>
  </si>
  <si>
    <t>Point Barrow Alaska</t>
  </si>
  <si>
    <t xml:space="preserve">    [CO2] moyenne 12 mois (ppm)</t>
  </si>
  <si>
    <t xml:space="preserve">croissance </t>
  </si>
  <si>
    <t>40 ans (ppm)</t>
  </si>
  <si>
    <t>Juin 80 (ppm)</t>
  </si>
  <si>
    <t>Juin 2020 (ppm)</t>
  </si>
  <si>
    <t>_</t>
  </si>
  <si>
    <t>-</t>
  </si>
  <si>
    <t>delta</t>
  </si>
  <si>
    <t xml:space="preserve">  Oct 97/98  année chaude = +0,320 K</t>
  </si>
  <si>
    <t>3,33 *UAH + 2,17</t>
  </si>
  <si>
    <t>3,33*(UAH + 0,65)</t>
  </si>
  <si>
    <t>observations</t>
  </si>
  <si>
    <t>erreur</t>
  </si>
  <si>
    <t>Croissance 4 baseline</t>
  </si>
  <si>
    <t>erreur relative</t>
  </si>
  <si>
    <t>Croissance MLO</t>
  </si>
  <si>
    <t xml:space="preserve">  Delta 12 mois (ppm/an)   = moyenne centrée 3 ou 5 </t>
  </si>
  <si>
    <t>sensibilité</t>
  </si>
  <si>
    <r>
      <t xml:space="preserve">  Mars 92/93    année froide = </t>
    </r>
    <r>
      <rPr>
        <b/>
        <sz val="16"/>
        <rFont val="Arial"/>
        <family val="2"/>
      </rPr>
      <t>-</t>
    </r>
    <r>
      <rPr>
        <b/>
        <sz val="16"/>
        <rFont val="Arial"/>
        <family val="2"/>
        <charset val="1"/>
      </rPr>
      <t xml:space="preserve"> 0,434 K</t>
    </r>
  </si>
  <si>
    <r>
      <t xml:space="preserve">sensibilité </t>
    </r>
    <r>
      <rPr>
        <b/>
        <sz val="16"/>
        <color rgb="FF000000"/>
        <rFont val="Arial"/>
        <family val="2"/>
      </rPr>
      <t>a</t>
    </r>
  </si>
  <si>
    <r>
      <t xml:space="preserve">UAH 92/93 </t>
    </r>
    <r>
      <rPr>
        <b/>
        <sz val="16"/>
        <color rgb="FF00B050"/>
        <rFont val="Calibri"/>
        <family val="2"/>
        <charset val="1"/>
      </rPr>
      <t>→</t>
    </r>
  </si>
  <si>
    <r>
      <t xml:space="preserve">UAH 97/98 </t>
    </r>
    <r>
      <rPr>
        <b/>
        <sz val="16"/>
        <color rgb="FF00B050"/>
        <rFont val="Calibri"/>
        <family val="2"/>
        <charset val="1"/>
      </rPr>
      <t>→</t>
    </r>
  </si>
  <si>
    <r>
      <t xml:space="preserve">UAH 92/93 </t>
    </r>
    <r>
      <rPr>
        <b/>
        <sz val="16"/>
        <color rgb="FF948A54"/>
        <rFont val="Calibri"/>
        <family val="2"/>
        <charset val="1"/>
      </rPr>
      <t>→</t>
    </r>
  </si>
  <si>
    <r>
      <t xml:space="preserve">UAH 97/98 </t>
    </r>
    <r>
      <rPr>
        <b/>
        <sz val="16"/>
        <color rgb="FF948A54"/>
        <rFont val="Calibri"/>
        <family val="2"/>
        <charset val="1"/>
      </rPr>
      <t>→</t>
    </r>
  </si>
  <si>
    <r>
      <t xml:space="preserve">UAH 92/93 </t>
    </r>
    <r>
      <rPr>
        <b/>
        <sz val="16"/>
        <color theme="3" tint="0.39997558519241921"/>
        <rFont val="Calibri"/>
        <family val="2"/>
        <charset val="1"/>
      </rPr>
      <t>→</t>
    </r>
  </si>
  <si>
    <r>
      <t xml:space="preserve">UAH 97/98 </t>
    </r>
    <r>
      <rPr>
        <b/>
        <sz val="16"/>
        <color rgb="FFFF0000"/>
        <rFont val="Calibri"/>
        <family val="2"/>
        <charset val="1"/>
      </rPr>
      <t>→</t>
    </r>
  </si>
  <si>
    <t>Croissance moyenne decennie 1990</t>
  </si>
</sst>
</file>

<file path=xl/styles.xml><?xml version="1.0" encoding="utf-8"?>
<styleSheet xmlns="http://schemas.openxmlformats.org/spreadsheetml/2006/main">
  <numFmts count="8">
    <numFmt numFmtId="164" formatCode="0\ %"/>
    <numFmt numFmtId="165" formatCode="0.0"/>
    <numFmt numFmtId="166" formatCode="0.0\ %"/>
    <numFmt numFmtId="167" formatCode="#,##0.000"/>
    <numFmt numFmtId="168" formatCode="0.000"/>
    <numFmt numFmtId="169" formatCode="0.0%"/>
    <numFmt numFmtId="170" formatCode="0.0000"/>
    <numFmt numFmtId="171" formatCode="&quot;VRAI&quot;;&quot;VRAI&quot;;&quot;FAUX&quot;"/>
  </numFmts>
  <fonts count="124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sz val="12"/>
      <color rgb="FF000000"/>
      <name val="Arial"/>
      <family val="2"/>
      <charset val="1"/>
    </font>
    <font>
      <sz val="12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12"/>
      <name val="Arial"/>
      <family val="2"/>
      <charset val="1"/>
    </font>
    <font>
      <i/>
      <sz val="12"/>
      <name val="Arial"/>
      <family val="2"/>
      <charset val="1"/>
    </font>
    <font>
      <b/>
      <sz val="12"/>
      <color rgb="FF0070C0"/>
      <name val="Arial"/>
      <family val="2"/>
      <charset val="1"/>
    </font>
    <font>
      <b/>
      <sz val="12"/>
      <color rgb="FFFF0000"/>
      <name val="Arial"/>
      <family val="2"/>
      <charset val="1"/>
    </font>
    <font>
      <b/>
      <sz val="8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4"/>
      <color rgb="FF0070C0"/>
      <name val="Arial"/>
      <family val="2"/>
      <charset val="1"/>
    </font>
    <font>
      <b/>
      <sz val="14"/>
      <color rgb="FFFF0000"/>
      <name val="Arial"/>
      <family val="2"/>
      <charset val="1"/>
    </font>
    <font>
      <b/>
      <sz val="14"/>
      <color rgb="FFBFBFBF"/>
      <name val="Arial"/>
      <family val="2"/>
      <charset val="1"/>
    </font>
    <font>
      <b/>
      <sz val="14"/>
      <color rgb="FF00B050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0"/>
      <color rgb="FF000000"/>
      <name val="Arial Unicode MS"/>
      <family val="2"/>
      <charset val="1"/>
    </font>
    <font>
      <sz val="9"/>
      <color rgb="FF000000"/>
      <name val="Arial Unicode MS"/>
      <family val="2"/>
      <charset val="1"/>
    </font>
    <font>
      <sz val="9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b/>
      <sz val="11"/>
      <name val="Arial"/>
      <family val="2"/>
    </font>
    <font>
      <sz val="12"/>
      <name val="Arial"/>
      <family val="2"/>
    </font>
    <font>
      <i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  <charset val="1"/>
    </font>
    <font>
      <b/>
      <sz val="12"/>
      <name val="Arial"/>
      <family val="2"/>
    </font>
    <font>
      <sz val="14"/>
      <name val="Arial"/>
      <family val="2"/>
      <charset val="1"/>
    </font>
    <font>
      <b/>
      <sz val="14"/>
      <name val="Arial"/>
      <family val="2"/>
      <charset val="1"/>
    </font>
    <font>
      <i/>
      <sz val="14"/>
      <name val="Arial"/>
      <family val="2"/>
      <charset val="1"/>
    </font>
    <font>
      <b/>
      <sz val="14"/>
      <color rgb="FF009E47"/>
      <name val="Arial"/>
      <family val="2"/>
      <charset val="1"/>
    </font>
    <font>
      <sz val="14"/>
      <color rgb="FFFF0000"/>
      <name val="Arial"/>
      <family val="2"/>
      <charset val="1"/>
    </font>
    <font>
      <b/>
      <sz val="14"/>
      <color rgb="FF000000"/>
      <name val="Arial"/>
      <family val="2"/>
    </font>
    <font>
      <sz val="14"/>
      <color rgb="FF000000"/>
      <name val="Calibri"/>
      <family val="2"/>
      <charset val="1"/>
    </font>
    <font>
      <sz val="14"/>
      <color rgb="FF000000"/>
      <name val="Arial"/>
      <family val="2"/>
      <charset val="1"/>
    </font>
    <font>
      <b/>
      <sz val="14"/>
      <name val="Arial"/>
      <family val="2"/>
    </font>
    <font>
      <b/>
      <sz val="16"/>
      <color rgb="FF000000"/>
      <name val="Arial"/>
      <family val="2"/>
      <charset val="1"/>
    </font>
    <font>
      <sz val="16"/>
      <name val="Arial"/>
      <family val="2"/>
      <charset val="1"/>
    </font>
    <font>
      <b/>
      <sz val="16"/>
      <name val="Arial"/>
      <family val="2"/>
      <charset val="1"/>
    </font>
    <font>
      <i/>
      <sz val="16"/>
      <name val="Arial"/>
      <family val="2"/>
      <charset val="1"/>
    </font>
    <font>
      <b/>
      <sz val="16"/>
      <color rgb="FFFF0000"/>
      <name val="Arial"/>
      <family val="2"/>
      <charset val="1"/>
    </font>
    <font>
      <b/>
      <sz val="16"/>
      <color rgb="FF000000"/>
      <name val="Arial"/>
      <family val="2"/>
    </font>
    <font>
      <sz val="16"/>
      <color rgb="FF000000"/>
      <name val="Calibri"/>
      <family val="2"/>
      <charset val="1"/>
    </font>
    <font>
      <b/>
      <sz val="18"/>
      <color rgb="FFFF0000"/>
      <name val="Arial"/>
      <family val="2"/>
      <charset val="1"/>
    </font>
    <font>
      <b/>
      <sz val="16"/>
      <name val="Arial"/>
      <family val="2"/>
    </font>
    <font>
      <sz val="16"/>
      <color rgb="FF00000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6"/>
      <color rgb="FF0000FF"/>
      <name val="Calibri"/>
      <family val="2"/>
    </font>
    <font>
      <sz val="11"/>
      <color rgb="FF000000"/>
      <name val="Calibri"/>
      <family val="2"/>
      <charset val="1"/>
    </font>
    <font>
      <sz val="14"/>
      <color rgb="FFFF0000"/>
      <name val="Arial"/>
      <family val="2"/>
    </font>
    <font>
      <b/>
      <sz val="14"/>
      <color rgb="FF00B050"/>
      <name val="Arial"/>
      <family val="2"/>
    </font>
    <font>
      <u/>
      <sz val="10"/>
      <color theme="10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name val="Arial"/>
      <family val="2"/>
    </font>
    <font>
      <b/>
      <sz val="1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5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6"/>
      <color theme="10"/>
      <name val="Arial"/>
      <family val="2"/>
    </font>
    <font>
      <u/>
      <sz val="6"/>
      <color theme="10"/>
      <name val="Calibri"/>
      <family val="2"/>
      <scheme val="minor"/>
    </font>
    <font>
      <b/>
      <sz val="9"/>
      <color rgb="FFC9211E"/>
      <name val="Arial"/>
      <family val="2"/>
    </font>
    <font>
      <sz val="6"/>
      <color theme="1"/>
      <name val="Arial"/>
      <family val="2"/>
    </font>
    <font>
      <sz val="18"/>
      <color rgb="FFFF0000"/>
      <name val="Arial"/>
      <family val="2"/>
      <charset val="1"/>
    </font>
    <font>
      <u/>
      <sz val="12"/>
      <color rgb="FF0000FF"/>
      <name val="Calibri"/>
      <family val="2"/>
      <charset val="1"/>
    </font>
    <font>
      <b/>
      <sz val="20"/>
      <color rgb="FF0070C0"/>
      <name val="Arial"/>
      <family val="2"/>
      <charset val="1"/>
    </font>
    <font>
      <b/>
      <sz val="20"/>
      <color rgb="FFFF0000"/>
      <name val="Arial"/>
      <family val="2"/>
      <charset val="1"/>
    </font>
    <font>
      <sz val="20"/>
      <color rgb="FF000000"/>
      <name val="Arial"/>
      <family val="2"/>
      <charset val="1"/>
    </font>
    <font>
      <sz val="20"/>
      <color rgb="FF000000"/>
      <name val="Calibri"/>
      <family val="2"/>
      <charset val="1"/>
    </font>
    <font>
      <b/>
      <sz val="20"/>
      <name val="Arial"/>
      <family val="2"/>
      <charset val="1"/>
    </font>
    <font>
      <sz val="20"/>
      <name val="Arial"/>
      <family val="2"/>
      <charset val="1"/>
    </font>
    <font>
      <b/>
      <sz val="20"/>
      <color rgb="FF00B050"/>
      <name val="Arial"/>
      <family val="2"/>
    </font>
    <font>
      <sz val="20"/>
      <name val="Arial"/>
      <family val="2"/>
    </font>
    <font>
      <sz val="20"/>
      <color rgb="FF00B050"/>
      <name val="Arial"/>
      <family val="2"/>
    </font>
    <font>
      <b/>
      <sz val="20"/>
      <color rgb="FF000000"/>
      <name val="Arial"/>
      <family val="2"/>
    </font>
    <font>
      <i/>
      <sz val="20"/>
      <color rgb="FFFF0000"/>
      <name val="Arial"/>
      <family val="2"/>
    </font>
    <font>
      <i/>
      <sz val="20"/>
      <color rgb="FF000000"/>
      <name val="Arial"/>
      <family val="2"/>
    </font>
    <font>
      <u/>
      <sz val="20"/>
      <color rgb="FF0000FF"/>
      <name val="Calibri"/>
      <family val="2"/>
      <charset val="1"/>
    </font>
    <font>
      <sz val="20"/>
      <color rgb="FF000000"/>
      <name val="Arial"/>
      <family val="2"/>
    </font>
    <font>
      <sz val="20"/>
      <color rgb="FFFF0000"/>
      <name val="Arial"/>
      <family val="2"/>
    </font>
    <font>
      <sz val="20"/>
      <color rgb="FFFF0000"/>
      <name val="Arial"/>
      <family val="2"/>
      <charset val="1"/>
    </font>
    <font>
      <b/>
      <sz val="10"/>
      <color rgb="FF000000"/>
      <name val="Arial"/>
      <family val="2"/>
    </font>
    <font>
      <b/>
      <sz val="12"/>
      <color rgb="FFC9211E"/>
      <name val="Arial"/>
      <family val="2"/>
    </font>
    <font>
      <b/>
      <sz val="10"/>
      <color rgb="FFC9211E"/>
      <name val="Arial"/>
      <family val="2"/>
    </font>
    <font>
      <b/>
      <sz val="13"/>
      <color rgb="FFC9211E"/>
      <name val="Arial"/>
      <family val="2"/>
    </font>
    <font>
      <b/>
      <sz val="10"/>
      <color rgb="FF468A1A"/>
      <name val="Arial"/>
      <family val="2"/>
    </font>
    <font>
      <i/>
      <sz val="8"/>
      <color rgb="FF00B050"/>
      <name val="Arial"/>
      <family val="2"/>
    </font>
    <font>
      <i/>
      <sz val="10"/>
      <color rgb="FF00B050"/>
      <name val="Arial"/>
      <family val="2"/>
    </font>
    <font>
      <b/>
      <i/>
      <sz val="14"/>
      <color rgb="FF00B050"/>
      <name val="Arial"/>
      <family val="2"/>
    </font>
    <font>
      <i/>
      <sz val="8"/>
      <name val="Arial"/>
      <family val="2"/>
    </font>
    <font>
      <i/>
      <sz val="6"/>
      <name val="Arial"/>
      <family val="2"/>
    </font>
    <font>
      <sz val="10"/>
      <color theme="0" tint="-0.34998626667073579"/>
      <name val="Arial"/>
      <family val="2"/>
    </font>
    <font>
      <b/>
      <sz val="14"/>
      <color rgb="FFFF0000"/>
      <name val="Calibri"/>
      <family val="2"/>
      <scheme val="minor"/>
    </font>
    <font>
      <b/>
      <sz val="22"/>
      <color rgb="FFFF0000"/>
      <name val="Arial"/>
      <family val="2"/>
    </font>
    <font>
      <b/>
      <sz val="9"/>
      <color theme="1"/>
      <name val="Arial"/>
      <family val="2"/>
    </font>
    <font>
      <sz val="16"/>
      <color rgb="FF000000"/>
      <name val="Arial"/>
      <family val="2"/>
      <charset val="1"/>
    </font>
    <font>
      <i/>
      <sz val="16"/>
      <color rgb="FF000000"/>
      <name val="Arial"/>
      <family val="2"/>
      <charset val="1"/>
    </font>
    <font>
      <b/>
      <i/>
      <sz val="16"/>
      <color rgb="FF000000"/>
      <name val="Arial"/>
      <family val="2"/>
    </font>
    <font>
      <b/>
      <sz val="16"/>
      <color rgb="FF00B050"/>
      <name val="Arial"/>
      <family val="2"/>
      <charset val="1"/>
    </font>
    <font>
      <b/>
      <sz val="16"/>
      <color rgb="FF00B050"/>
      <name val="Calibri"/>
      <family val="2"/>
      <charset val="1"/>
    </font>
    <font>
      <b/>
      <sz val="16"/>
      <color rgb="FF948A54"/>
      <name val="Arial"/>
      <family val="2"/>
      <charset val="1"/>
    </font>
    <font>
      <b/>
      <sz val="16"/>
      <color rgb="FF948A54"/>
      <name val="Calibri"/>
      <family val="2"/>
      <charset val="1"/>
    </font>
    <font>
      <b/>
      <sz val="16"/>
      <color rgb="FF4A452A"/>
      <name val="Arial"/>
      <family val="2"/>
      <charset val="1"/>
    </font>
    <font>
      <b/>
      <sz val="16"/>
      <color theme="3" tint="0.39997558519241921"/>
      <name val="Arial"/>
      <family val="2"/>
      <charset val="1"/>
    </font>
    <font>
      <b/>
      <sz val="16"/>
      <color theme="3" tint="0.39997558519241921"/>
      <name val="Calibri"/>
      <family val="2"/>
      <charset val="1"/>
    </font>
    <font>
      <b/>
      <sz val="16"/>
      <color rgb="FFFF0000"/>
      <name val="Calibri"/>
      <family val="2"/>
      <charset val="1"/>
    </font>
    <font>
      <b/>
      <sz val="22"/>
      <color rgb="FF000000"/>
      <name val="Arial"/>
      <family val="2"/>
      <charset val="1"/>
    </font>
    <font>
      <sz val="18"/>
      <color rgb="FF00B050"/>
      <name val="Arial"/>
      <family val="2"/>
      <charset val="1"/>
    </font>
    <font>
      <b/>
      <sz val="18"/>
      <color rgb="FF00B050"/>
      <name val="Arial"/>
      <family val="2"/>
      <charset val="1"/>
    </font>
    <font>
      <b/>
      <sz val="13"/>
      <color rgb="FF00B050"/>
      <name val="Arial"/>
      <family val="2"/>
    </font>
    <font>
      <b/>
      <sz val="8"/>
      <name val="Arial"/>
      <family val="2"/>
    </font>
    <font>
      <b/>
      <i/>
      <sz val="9"/>
      <name val="Arial"/>
      <family val="2"/>
    </font>
    <font>
      <b/>
      <sz val="11"/>
      <color rgb="FF000000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9D9D9"/>
      </patternFill>
    </fill>
    <fill>
      <patternFill patternType="solid">
        <fgColor rgb="FFD7E4BD"/>
        <bgColor rgb="FFD9D9D9"/>
      </patternFill>
    </fill>
    <fill>
      <patternFill patternType="solid">
        <fgColor rgb="FFDCE6F2"/>
        <bgColor rgb="FFD9D9D9"/>
      </patternFill>
    </fill>
    <fill>
      <patternFill patternType="solid">
        <fgColor rgb="FFB9CDE5"/>
        <bgColor rgb="FFC6D9F1"/>
      </patternFill>
    </fill>
    <fill>
      <patternFill patternType="solid">
        <fgColor rgb="FFC4BD97"/>
        <bgColor rgb="FFBFBFBF"/>
      </patternFill>
    </fill>
    <fill>
      <patternFill patternType="solid">
        <fgColor rgb="FFF2DCDB"/>
        <bgColor rgb="FFDDDDDD"/>
      </patternFill>
    </fill>
    <fill>
      <patternFill patternType="solid">
        <fgColor rgb="FFFFFF00"/>
        <bgColor rgb="FFFFFFFF"/>
      </patternFill>
    </fill>
    <fill>
      <patternFill patternType="solid">
        <fgColor rgb="FFDDDDDD"/>
        <bgColor rgb="FFD9D9D9"/>
      </patternFill>
    </fill>
    <fill>
      <patternFill patternType="solid">
        <fgColor rgb="FFFFFF0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0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2F2F2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rgb="FFDDDDD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43"/>
      </patternFill>
    </fill>
    <fill>
      <patternFill patternType="solid">
        <fgColor rgb="FFFFFF00"/>
        <bgColor indexed="34"/>
      </patternFill>
    </fill>
    <fill>
      <patternFill patternType="solid">
        <fgColor rgb="FF92D050"/>
        <bgColor indexed="43"/>
      </patternFill>
    </fill>
    <fill>
      <patternFill patternType="solid">
        <fgColor theme="3" tint="0.59999389629810485"/>
        <bgColor indexed="55"/>
      </patternFill>
    </fill>
    <fill>
      <patternFill patternType="solid">
        <fgColor theme="5" tint="0.59999389629810485"/>
        <bgColor indexed="47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CCCC"/>
        <bgColor rgb="FFB4C7D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4C7DC"/>
        <bgColor rgb="FFCCCCCC"/>
      </patternFill>
    </fill>
    <fill>
      <patternFill patternType="solid">
        <fgColor rgb="FFFFD7D7"/>
        <bgColor rgb="FFFDEADA"/>
      </patternFill>
    </fill>
    <fill>
      <patternFill patternType="solid">
        <fgColor rgb="FFEEEEEE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B9CDE5"/>
      </patternFill>
    </fill>
    <fill>
      <patternFill patternType="solid">
        <fgColor theme="0"/>
        <bgColor rgb="FFD7E4B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rgb="FFF2F2F2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3">
    <xf numFmtId="0" fontId="0" fillId="0" borderId="0"/>
    <xf numFmtId="0" fontId="2" fillId="0" borderId="0"/>
    <xf numFmtId="164" fontId="3" fillId="0" borderId="0" applyBorder="0" applyProtection="0"/>
    <xf numFmtId="0" fontId="23" fillId="0" borderId="0" applyBorder="0" applyProtection="0"/>
    <xf numFmtId="0" fontId="3" fillId="0" borderId="0"/>
    <xf numFmtId="0" fontId="55" fillId="0" borderId="0"/>
    <xf numFmtId="0" fontId="2" fillId="0" borderId="0"/>
    <xf numFmtId="0" fontId="23" fillId="0" borderId="0" applyBorder="0" applyProtection="0"/>
    <xf numFmtId="0" fontId="3" fillId="0" borderId="0" applyBorder="0" applyAlignment="0" applyProtection="0"/>
    <xf numFmtId="0" fontId="58" fillId="0" borderId="0" applyNumberFormat="0" applyFill="0" applyBorder="0" applyAlignment="0" applyProtection="0"/>
    <xf numFmtId="0" fontId="1" fillId="0" borderId="0"/>
    <xf numFmtId="0" fontId="69" fillId="0" borderId="0" applyNumberFormat="0" applyFill="0" applyBorder="0" applyAlignment="0" applyProtection="0"/>
    <xf numFmtId="9" fontId="55" fillId="0" borderId="0" applyFont="0" applyFill="0" applyBorder="0" applyAlignment="0" applyProtection="0"/>
  </cellStyleXfs>
  <cellXfs count="388">
    <xf numFmtId="0" fontId="0" fillId="0" borderId="0" xfId="0"/>
    <xf numFmtId="0" fontId="4" fillId="0" borderId="0" xfId="0" applyFont="1"/>
    <xf numFmtId="165" fontId="19" fillId="3" borderId="0" xfId="0" applyNumberFormat="1" applyFont="1" applyFill="1"/>
    <xf numFmtId="0" fontId="19" fillId="3" borderId="0" xfId="0" applyFont="1" applyFill="1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0" fillId="11" borderId="0" xfId="0" applyFill="1"/>
    <xf numFmtId="0" fontId="23" fillId="0" borderId="0" xfId="3" applyFont="1" applyBorder="1" applyAlignment="1" applyProtection="1"/>
    <xf numFmtId="0" fontId="0" fillId="0" borderId="0" xfId="0" applyAlignment="1">
      <alignment horizontal="center"/>
    </xf>
    <xf numFmtId="0" fontId="25" fillId="2" borderId="15" xfId="0" applyFont="1" applyFill="1" applyBorder="1" applyAlignment="1">
      <alignment horizontal="center"/>
    </xf>
    <xf numFmtId="0" fontId="26" fillId="2" borderId="19" xfId="0" applyFont="1" applyFill="1" applyBorder="1" applyAlignment="1">
      <alignment horizontal="center"/>
    </xf>
    <xf numFmtId="165" fontId="27" fillId="2" borderId="19" xfId="0" applyNumberFormat="1" applyFont="1" applyFill="1" applyBorder="1" applyAlignment="1">
      <alignment horizontal="center"/>
    </xf>
    <xf numFmtId="0" fontId="27" fillId="2" borderId="19" xfId="0" applyFont="1" applyFill="1" applyBorder="1" applyAlignment="1">
      <alignment horizontal="center"/>
    </xf>
    <xf numFmtId="0" fontId="26" fillId="2" borderId="16" xfId="0" applyFont="1" applyFill="1" applyBorder="1" applyAlignment="1">
      <alignment horizontal="center"/>
    </xf>
    <xf numFmtId="0" fontId="4" fillId="15" borderId="0" xfId="0" applyFont="1" applyFill="1"/>
    <xf numFmtId="0" fontId="0" fillId="15" borderId="0" xfId="0" applyFill="1"/>
    <xf numFmtId="0" fontId="23" fillId="0" borderId="0" xfId="3"/>
    <xf numFmtId="0" fontId="3" fillId="0" borderId="0" xfId="4"/>
    <xf numFmtId="2" fontId="3" fillId="0" borderId="0" xfId="4" applyNumberFormat="1"/>
    <xf numFmtId="167" fontId="30" fillId="0" borderId="0" xfId="4" applyNumberFormat="1" applyFont="1"/>
    <xf numFmtId="2" fontId="3" fillId="26" borderId="0" xfId="4" applyNumberFormat="1" applyFill="1"/>
    <xf numFmtId="0" fontId="3" fillId="26" borderId="0" xfId="4" applyFill="1"/>
    <xf numFmtId="168" fontId="30" fillId="0" borderId="0" xfId="4" applyNumberFormat="1" applyFont="1"/>
    <xf numFmtId="0" fontId="51" fillId="0" borderId="0" xfId="4" applyFont="1"/>
    <xf numFmtId="0" fontId="52" fillId="0" borderId="0" xfId="4" applyFont="1"/>
    <xf numFmtId="2" fontId="52" fillId="0" borderId="0" xfId="4" applyNumberFormat="1" applyFont="1"/>
    <xf numFmtId="0" fontId="3" fillId="27" borderId="0" xfId="4" applyFill="1"/>
    <xf numFmtId="0" fontId="51" fillId="27" borderId="0" xfId="4" applyFont="1" applyFill="1"/>
    <xf numFmtId="0" fontId="53" fillId="27" borderId="0" xfId="4" applyFont="1" applyFill="1"/>
    <xf numFmtId="0" fontId="52" fillId="27" borderId="0" xfId="4" applyFont="1" applyFill="1"/>
    <xf numFmtId="0" fontId="3" fillId="28" borderId="0" xfId="4" applyFill="1"/>
    <xf numFmtId="0" fontId="51" fillId="28" borderId="0" xfId="4" applyFont="1" applyFill="1" applyAlignment="1">
      <alignment horizontal="center"/>
    </xf>
    <xf numFmtId="2" fontId="51" fillId="28" borderId="0" xfId="4" applyNumberFormat="1" applyFont="1" applyFill="1" applyAlignment="1">
      <alignment horizontal="center"/>
    </xf>
    <xf numFmtId="0" fontId="3" fillId="29" borderId="0" xfId="4" applyFill="1"/>
    <xf numFmtId="0" fontId="51" fillId="29" borderId="0" xfId="4" applyFont="1" applyFill="1" applyAlignment="1">
      <alignment horizontal="center"/>
    </xf>
    <xf numFmtId="2" fontId="51" fillId="29" borderId="0" xfId="4" applyNumberFormat="1" applyFont="1" applyFill="1" applyAlignment="1">
      <alignment horizontal="center"/>
    </xf>
    <xf numFmtId="0" fontId="3" fillId="30" borderId="0" xfId="4" applyFill="1"/>
    <xf numFmtId="0" fontId="51" fillId="30" borderId="0" xfId="4" applyFont="1" applyFill="1" applyAlignment="1">
      <alignment horizontal="center"/>
    </xf>
    <xf numFmtId="2" fontId="51" fillId="30" borderId="0" xfId="4" applyNumberFormat="1" applyFont="1" applyFill="1" applyAlignment="1">
      <alignment horizontal="center"/>
    </xf>
    <xf numFmtId="0" fontId="51" fillId="27" borderId="0" xfId="4" applyFont="1" applyFill="1" applyAlignment="1">
      <alignment horizontal="center"/>
    </xf>
    <xf numFmtId="2" fontId="51" fillId="27" borderId="0" xfId="4" applyNumberFormat="1" applyFont="1" applyFill="1" applyAlignment="1">
      <alignment horizontal="center"/>
    </xf>
    <xf numFmtId="0" fontId="54" fillId="0" borderId="0" xfId="3" applyFont="1"/>
    <xf numFmtId="168" fontId="51" fillId="29" borderId="0" xfId="4" applyNumberFormat="1" applyFont="1" applyFill="1" applyAlignment="1">
      <alignment horizontal="center"/>
    </xf>
    <xf numFmtId="168" fontId="51" fillId="30" borderId="0" xfId="4" applyNumberFormat="1" applyFont="1" applyFill="1" applyAlignment="1">
      <alignment horizontal="center"/>
    </xf>
    <xf numFmtId="0" fontId="55" fillId="2" borderId="0" xfId="5" applyFill="1"/>
    <xf numFmtId="0" fontId="55" fillId="0" borderId="0" xfId="5"/>
    <xf numFmtId="0" fontId="4" fillId="2" borderId="0" xfId="5" applyFont="1" applyFill="1"/>
    <xf numFmtId="0" fontId="4" fillId="0" borderId="0" xfId="5" applyFont="1"/>
    <xf numFmtId="0" fontId="31" fillId="2" borderId="0" xfId="6" applyFont="1" applyFill="1"/>
    <xf numFmtId="0" fontId="32" fillId="3" borderId="1" xfId="6" applyFont="1" applyFill="1" applyBorder="1" applyAlignment="1">
      <alignment horizontal="left"/>
    </xf>
    <xf numFmtId="0" fontId="31" fillId="3" borderId="1" xfId="6" applyFont="1" applyFill="1" applyBorder="1" applyAlignment="1">
      <alignment horizontal="left"/>
    </xf>
    <xf numFmtId="0" fontId="31" fillId="3" borderId="0" xfId="6" applyFont="1" applyFill="1" applyBorder="1" applyAlignment="1">
      <alignment horizontal="left"/>
    </xf>
    <xf numFmtId="0" fontId="8" fillId="4" borderId="2" xfId="6" applyFont="1" applyFill="1" applyBorder="1" applyAlignment="1">
      <alignment horizontal="center"/>
    </xf>
    <xf numFmtId="0" fontId="9" fillId="4" borderId="2" xfId="6" applyFont="1" applyFill="1" applyBorder="1" applyAlignment="1">
      <alignment horizontal="center"/>
    </xf>
    <xf numFmtId="0" fontId="31" fillId="4" borderId="2" xfId="6" applyFont="1" applyFill="1" applyBorder="1" applyAlignment="1">
      <alignment horizontal="center"/>
    </xf>
    <xf numFmtId="0" fontId="32" fillId="4" borderId="2" xfId="6" applyFont="1" applyFill="1" applyBorder="1" applyAlignment="1">
      <alignment horizontal="center"/>
    </xf>
    <xf numFmtId="0" fontId="33" fillId="4" borderId="2" xfId="6" applyFont="1" applyFill="1" applyBorder="1" applyAlignment="1">
      <alignment horizontal="center"/>
    </xf>
    <xf numFmtId="0" fontId="14" fillId="4" borderId="2" xfId="6" applyFont="1" applyFill="1" applyBorder="1" applyAlignment="1">
      <alignment horizontal="center"/>
    </xf>
    <xf numFmtId="0" fontId="15" fillId="4" borderId="2" xfId="6" applyFont="1" applyFill="1" applyBorder="1" applyAlignment="1">
      <alignment horizontal="center"/>
    </xf>
    <xf numFmtId="0" fontId="32" fillId="4" borderId="3" xfId="6" applyFont="1" applyFill="1" applyBorder="1" applyAlignment="1">
      <alignment horizontal="center"/>
    </xf>
    <xf numFmtId="0" fontId="34" fillId="4" borderId="2" xfId="6" applyFont="1" applyFill="1" applyBorder="1" applyAlignment="1">
      <alignment horizontal="center"/>
    </xf>
    <xf numFmtId="0" fontId="12" fillId="5" borderId="2" xfId="6" applyFont="1" applyFill="1" applyBorder="1" applyAlignment="1">
      <alignment horizontal="center"/>
    </xf>
    <xf numFmtId="0" fontId="12" fillId="6" borderId="2" xfId="6" applyFont="1" applyFill="1" applyBorder="1" applyAlignment="1">
      <alignment horizontal="center"/>
    </xf>
    <xf numFmtId="0" fontId="12" fillId="7" borderId="2" xfId="6" applyFont="1" applyFill="1" applyBorder="1" applyAlignment="1">
      <alignment horizontal="center"/>
    </xf>
    <xf numFmtId="0" fontId="5" fillId="2" borderId="2" xfId="6" applyFont="1" applyFill="1" applyBorder="1" applyAlignment="1">
      <alignment horizontal="center"/>
    </xf>
    <xf numFmtId="0" fontId="9" fillId="2" borderId="2" xfId="6" applyFont="1" applyFill="1" applyBorder="1" applyAlignment="1">
      <alignment horizontal="center"/>
    </xf>
    <xf numFmtId="0" fontId="8" fillId="6" borderId="2" xfId="6" applyFont="1" applyFill="1" applyBorder="1" applyAlignment="1">
      <alignment horizontal="center"/>
    </xf>
    <xf numFmtId="0" fontId="32" fillId="3" borderId="2" xfId="6" applyFont="1" applyFill="1" applyBorder="1" applyAlignment="1">
      <alignment horizontal="center"/>
    </xf>
    <xf numFmtId="0" fontId="31" fillId="2" borderId="2" xfId="6" applyFont="1" applyFill="1" applyBorder="1" applyAlignment="1">
      <alignment horizontal="center"/>
    </xf>
    <xf numFmtId="0" fontId="33" fillId="2" borderId="2" xfId="6" applyFont="1" applyFill="1" applyBorder="1" applyAlignment="1">
      <alignment horizontal="center"/>
    </xf>
    <xf numFmtId="0" fontId="18" fillId="5" borderId="2" xfId="6" applyFont="1" applyFill="1" applyBorder="1" applyAlignment="1">
      <alignment horizontal="center"/>
    </xf>
    <xf numFmtId="0" fontId="32" fillId="6" borderId="2" xfId="6" applyFont="1" applyFill="1" applyBorder="1" applyAlignment="1">
      <alignment horizontal="center"/>
    </xf>
    <xf numFmtId="0" fontId="32" fillId="3" borderId="3" xfId="6" applyFont="1" applyFill="1" applyBorder="1" applyAlignment="1">
      <alignment horizontal="center"/>
    </xf>
    <xf numFmtId="0" fontId="32" fillId="7" borderId="2" xfId="6" applyFont="1" applyFill="1" applyBorder="1" applyAlignment="1">
      <alignment horizontal="center"/>
    </xf>
    <xf numFmtId="165" fontId="4" fillId="8" borderId="0" xfId="5" applyNumberFormat="1" applyFont="1" applyFill="1" applyAlignment="1">
      <alignment horizontal="center"/>
    </xf>
    <xf numFmtId="165" fontId="4" fillId="6" borderId="0" xfId="5" applyNumberFormat="1" applyFont="1" applyFill="1" applyAlignment="1">
      <alignment horizontal="center"/>
    </xf>
    <xf numFmtId="165" fontId="4" fillId="7" borderId="0" xfId="5" applyNumberFormat="1" applyFont="1" applyFill="1" applyAlignment="1">
      <alignment horizontal="center"/>
    </xf>
    <xf numFmtId="0" fontId="8" fillId="5" borderId="2" xfId="6" applyFont="1" applyFill="1" applyBorder="1" applyAlignment="1">
      <alignment horizontal="center"/>
    </xf>
    <xf numFmtId="0" fontId="15" fillId="3" borderId="2" xfId="6" applyFont="1" applyFill="1" applyBorder="1" applyAlignment="1">
      <alignment horizontal="center"/>
    </xf>
    <xf numFmtId="0" fontId="35" fillId="3" borderId="2" xfId="6" applyFont="1" applyFill="1" applyBorder="1" applyAlignment="1">
      <alignment horizontal="center"/>
    </xf>
    <xf numFmtId="0" fontId="33" fillId="3" borderId="2" xfId="6" applyFont="1" applyFill="1" applyBorder="1" applyAlignment="1">
      <alignment horizontal="center"/>
    </xf>
    <xf numFmtId="0" fontId="32" fillId="5" borderId="2" xfId="6" applyFont="1" applyFill="1" applyBorder="1" applyAlignment="1">
      <alignment horizontal="center"/>
    </xf>
    <xf numFmtId="0" fontId="36" fillId="15" borderId="2" xfId="5" applyFont="1" applyFill="1" applyBorder="1" applyAlignment="1">
      <alignment horizontal="center"/>
    </xf>
    <xf numFmtId="0" fontId="18" fillId="9" borderId="0" xfId="5" applyFont="1" applyFill="1" applyAlignment="1">
      <alignment horizontal="center"/>
    </xf>
    <xf numFmtId="0" fontId="32" fillId="6" borderId="4" xfId="6" applyFont="1" applyFill="1" applyBorder="1" applyAlignment="1">
      <alignment horizontal="center"/>
    </xf>
    <xf numFmtId="0" fontId="32" fillId="3" borderId="5" xfId="6" applyFont="1" applyFill="1" applyBorder="1" applyAlignment="1">
      <alignment horizontal="center"/>
    </xf>
    <xf numFmtId="0" fontId="32" fillId="7" borderId="4" xfId="6" applyFont="1" applyFill="1" applyBorder="1" applyAlignment="1">
      <alignment horizontal="center"/>
    </xf>
    <xf numFmtId="0" fontId="18" fillId="6" borderId="2" xfId="6" applyFont="1" applyFill="1" applyBorder="1" applyAlignment="1">
      <alignment horizontal="center"/>
    </xf>
    <xf numFmtId="0" fontId="18" fillId="3" borderId="3" xfId="6" applyFont="1" applyFill="1" applyBorder="1" applyAlignment="1">
      <alignment horizontal="center"/>
    </xf>
    <xf numFmtId="0" fontId="18" fillId="7" borderId="2" xfId="6" applyFont="1" applyFill="1" applyBorder="1" applyAlignment="1">
      <alignment horizontal="center"/>
    </xf>
    <xf numFmtId="0" fontId="8" fillId="6" borderId="4" xfId="6" applyFont="1" applyFill="1" applyBorder="1" applyAlignment="1">
      <alignment horizontal="center"/>
    </xf>
    <xf numFmtId="0" fontId="32" fillId="5" borderId="4" xfId="6" applyFont="1" applyFill="1" applyBorder="1" applyAlignment="1">
      <alignment horizontal="center"/>
    </xf>
    <xf numFmtId="0" fontId="37" fillId="0" borderId="0" xfId="5" applyFont="1"/>
    <xf numFmtId="0" fontId="32" fillId="2" borderId="0" xfId="6" applyFont="1" applyFill="1" applyBorder="1" applyAlignment="1">
      <alignment horizontal="center"/>
    </xf>
    <xf numFmtId="0" fontId="31" fillId="2" borderId="0" xfId="6" applyFont="1" applyFill="1" applyBorder="1" applyAlignment="1">
      <alignment horizontal="center"/>
    </xf>
    <xf numFmtId="0" fontId="31" fillId="3" borderId="0" xfId="6" applyFont="1" applyFill="1"/>
    <xf numFmtId="165" fontId="14" fillId="3" borderId="0" xfId="6" applyNumberFormat="1" applyFont="1" applyFill="1" applyAlignment="1">
      <alignment horizontal="center"/>
    </xf>
    <xf numFmtId="165" fontId="15" fillId="3" borderId="0" xfId="6" applyNumberFormat="1" applyFont="1" applyFill="1" applyAlignment="1">
      <alignment horizontal="center"/>
    </xf>
    <xf numFmtId="165" fontId="16" fillId="3" borderId="0" xfId="6" applyNumberFormat="1" applyFont="1" applyFill="1" applyAlignment="1">
      <alignment horizontal="center"/>
    </xf>
    <xf numFmtId="165" fontId="17" fillId="3" borderId="0" xfId="6" applyNumberFormat="1" applyFont="1" applyFill="1" applyAlignment="1">
      <alignment horizontal="center"/>
    </xf>
    <xf numFmtId="0" fontId="8" fillId="3" borderId="0" xfId="6" applyFont="1" applyFill="1" applyAlignment="1">
      <alignment horizontal="center"/>
    </xf>
    <xf numFmtId="0" fontId="8" fillId="3" borderId="3" xfId="6" applyFont="1" applyFill="1" applyBorder="1" applyAlignment="1">
      <alignment horizontal="center"/>
    </xf>
    <xf numFmtId="0" fontId="8" fillId="7" borderId="2" xfId="6" applyFont="1" applyFill="1" applyBorder="1" applyAlignment="1">
      <alignment horizontal="center"/>
    </xf>
    <xf numFmtId="0" fontId="5" fillId="2" borderId="4" xfId="6" applyFont="1" applyFill="1" applyBorder="1" applyAlignment="1">
      <alignment horizontal="center"/>
    </xf>
    <xf numFmtId="0" fontId="9" fillId="2" borderId="4" xfId="6" applyFont="1" applyFill="1" applyBorder="1" applyAlignment="1">
      <alignment horizontal="center"/>
    </xf>
    <xf numFmtId="0" fontId="13" fillId="9" borderId="0" xfId="5" applyFont="1" applyFill="1" applyAlignment="1">
      <alignment horizontal="center"/>
    </xf>
    <xf numFmtId="0" fontId="8" fillId="3" borderId="5" xfId="6" applyFont="1" applyFill="1" applyBorder="1" applyAlignment="1">
      <alignment horizontal="center"/>
    </xf>
    <xf numFmtId="0" fontId="8" fillId="7" borderId="4" xfId="6" applyFont="1" applyFill="1" applyBorder="1" applyAlignment="1">
      <alignment horizontal="center"/>
    </xf>
    <xf numFmtId="0" fontId="4" fillId="2" borderId="0" xfId="5" applyFont="1" applyFill="1" applyBorder="1"/>
    <xf numFmtId="0" fontId="11" fillId="6" borderId="4" xfId="6" applyFont="1" applyFill="1" applyBorder="1" applyAlignment="1">
      <alignment horizontal="center"/>
    </xf>
    <xf numFmtId="0" fontId="11" fillId="7" borderId="4" xfId="6" applyFont="1" applyFill="1" applyBorder="1" applyAlignment="1">
      <alignment horizontal="center"/>
    </xf>
    <xf numFmtId="0" fontId="38" fillId="2" borderId="0" xfId="5" applyFont="1" applyFill="1"/>
    <xf numFmtId="2" fontId="38" fillId="2" borderId="0" xfId="5" applyNumberFormat="1" applyFont="1" applyFill="1"/>
    <xf numFmtId="0" fontId="37" fillId="2" borderId="0" xfId="5" applyFont="1" applyFill="1"/>
    <xf numFmtId="0" fontId="55" fillId="15" borderId="0" xfId="5" applyFill="1"/>
    <xf numFmtId="0" fontId="55" fillId="15" borderId="0" xfId="5" applyFill="1" applyBorder="1"/>
    <xf numFmtId="17" fontId="55" fillId="15" borderId="0" xfId="5" applyNumberFormat="1" applyFill="1" applyBorder="1" applyAlignment="1">
      <alignment horizontal="center"/>
    </xf>
    <xf numFmtId="0" fontId="55" fillId="15" borderId="0" xfId="5" applyFill="1" applyBorder="1" applyAlignment="1">
      <alignment horizontal="center"/>
    </xf>
    <xf numFmtId="2" fontId="28" fillId="15" borderId="0" xfId="5" applyNumberFormat="1" applyFont="1" applyFill="1" applyBorder="1" applyAlignment="1">
      <alignment horizontal="center"/>
    </xf>
    <xf numFmtId="2" fontId="55" fillId="15" borderId="0" xfId="5" applyNumberFormat="1" applyFill="1" applyBorder="1"/>
    <xf numFmtId="0" fontId="23" fillId="15" borderId="0" xfId="7" applyFill="1" applyBorder="1"/>
    <xf numFmtId="165" fontId="55" fillId="15" borderId="0" xfId="5" applyNumberFormat="1" applyFill="1" applyBorder="1"/>
    <xf numFmtId="1" fontId="29" fillId="15" borderId="0" xfId="5" applyNumberFormat="1" applyFont="1" applyFill="1" applyBorder="1" applyAlignment="1">
      <alignment horizontal="center"/>
    </xf>
    <xf numFmtId="165" fontId="55" fillId="15" borderId="0" xfId="5" applyNumberFormat="1" applyFill="1" applyBorder="1" applyAlignment="1">
      <alignment horizontal="center"/>
    </xf>
    <xf numFmtId="0" fontId="58" fillId="0" borderId="0" xfId="9"/>
    <xf numFmtId="0" fontId="3" fillId="0" borderId="0" xfId="4" applyFont="1" applyAlignment="1">
      <alignment horizontal="center"/>
    </xf>
    <xf numFmtId="0" fontId="59" fillId="0" borderId="0" xfId="4" applyFont="1" applyAlignment="1">
      <alignment horizontal="center"/>
    </xf>
    <xf numFmtId="0" fontId="3" fillId="3" borderId="0" xfId="4" applyFont="1" applyFill="1" applyAlignment="1">
      <alignment horizontal="center"/>
    </xf>
    <xf numFmtId="1" fontId="60" fillId="0" borderId="0" xfId="4" applyNumberFormat="1" applyFont="1" applyAlignment="1">
      <alignment horizontal="center"/>
    </xf>
    <xf numFmtId="1" fontId="60" fillId="3" borderId="0" xfId="4" applyNumberFormat="1" applyFont="1" applyFill="1" applyAlignment="1">
      <alignment horizontal="center"/>
    </xf>
    <xf numFmtId="2" fontId="3" fillId="3" borderId="0" xfId="4" applyNumberFormat="1" applyFill="1"/>
    <xf numFmtId="169" fontId="24" fillId="3" borderId="0" xfId="4" applyNumberFormat="1" applyFont="1" applyFill="1" applyAlignment="1">
      <alignment horizontal="center"/>
    </xf>
    <xf numFmtId="0" fontId="61" fillId="0" borderId="2" xfId="4" applyFont="1" applyBorder="1" applyAlignment="1">
      <alignment horizontal="center"/>
    </xf>
    <xf numFmtId="0" fontId="62" fillId="0" borderId="2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51" fillId="18" borderId="2" xfId="4" applyFont="1" applyFill="1" applyBorder="1" applyAlignment="1">
      <alignment horizontal="center"/>
    </xf>
    <xf numFmtId="0" fontId="63" fillId="18" borderId="2" xfId="4" applyFont="1" applyFill="1" applyBorder="1" applyAlignment="1">
      <alignment horizontal="center"/>
    </xf>
    <xf numFmtId="168" fontId="3" fillId="0" borderId="2" xfId="4" applyNumberFormat="1" applyBorder="1" applyAlignment="1">
      <alignment horizontal="center"/>
    </xf>
    <xf numFmtId="0" fontId="3" fillId="18" borderId="2" xfId="4" applyFill="1" applyBorder="1" applyAlignment="1">
      <alignment horizontal="center"/>
    </xf>
    <xf numFmtId="0" fontId="1" fillId="33" borderId="37" xfId="10" applyFill="1" applyBorder="1" applyAlignment="1">
      <alignment horizontal="center"/>
    </xf>
    <xf numFmtId="0" fontId="1" fillId="33" borderId="38" xfId="10" applyFill="1" applyBorder="1" applyAlignment="1">
      <alignment horizontal="center"/>
    </xf>
    <xf numFmtId="0" fontId="1" fillId="33" borderId="39" xfId="10" applyFill="1" applyBorder="1"/>
    <xf numFmtId="0" fontId="59" fillId="0" borderId="0" xfId="4" applyFont="1"/>
    <xf numFmtId="0" fontId="1" fillId="33" borderId="40" xfId="10" applyFill="1" applyBorder="1" applyAlignment="1">
      <alignment horizontal="center"/>
    </xf>
    <xf numFmtId="0" fontId="68" fillId="33" borderId="2" xfId="9" applyFont="1" applyFill="1" applyBorder="1" applyAlignment="1">
      <alignment wrapText="1"/>
    </xf>
    <xf numFmtId="0" fontId="1" fillId="33" borderId="41" xfId="10" applyFill="1" applyBorder="1" applyAlignment="1">
      <alignment horizontal="center"/>
    </xf>
    <xf numFmtId="0" fontId="30" fillId="3" borderId="0" xfId="4" applyFont="1" applyFill="1" applyAlignment="1">
      <alignment horizontal="center"/>
    </xf>
    <xf numFmtId="0" fontId="70" fillId="33" borderId="2" xfId="11" applyFont="1" applyFill="1" applyBorder="1" applyAlignment="1">
      <alignment wrapText="1"/>
    </xf>
    <xf numFmtId="0" fontId="71" fillId="33" borderId="2" xfId="11" applyFont="1" applyFill="1" applyBorder="1" applyAlignment="1">
      <alignment wrapText="1"/>
    </xf>
    <xf numFmtId="0" fontId="73" fillId="33" borderId="2" xfId="10" applyFont="1" applyFill="1" applyBorder="1" applyAlignment="1">
      <alignment wrapText="1"/>
    </xf>
    <xf numFmtId="0" fontId="1" fillId="33" borderId="41" xfId="10" applyFill="1" applyBorder="1"/>
    <xf numFmtId="0" fontId="1" fillId="33" borderId="27" xfId="10" applyFont="1" applyFill="1" applyBorder="1" applyAlignment="1">
      <alignment horizontal="center"/>
    </xf>
    <xf numFmtId="0" fontId="73" fillId="33" borderId="43" xfId="10" applyFont="1" applyFill="1" applyBorder="1" applyAlignment="1">
      <alignment wrapText="1"/>
    </xf>
    <xf numFmtId="0" fontId="1" fillId="33" borderId="36" xfId="10" applyFont="1" applyFill="1" applyBorder="1" applyAlignment="1">
      <alignment horizontal="center"/>
    </xf>
    <xf numFmtId="0" fontId="74" fillId="4" borderId="14" xfId="0" applyFont="1" applyFill="1" applyBorder="1" applyAlignment="1">
      <alignment horizontal="center"/>
    </xf>
    <xf numFmtId="166" fontId="47" fillId="12" borderId="12" xfId="0" applyNumberFormat="1" applyFont="1" applyFill="1" applyBorder="1" applyAlignment="1">
      <alignment horizontal="center"/>
    </xf>
    <xf numFmtId="166" fontId="47" fillId="12" borderId="11" xfId="0" applyNumberFormat="1" applyFont="1" applyFill="1" applyBorder="1" applyAlignment="1">
      <alignment horizontal="center"/>
    </xf>
    <xf numFmtId="0" fontId="75" fillId="15" borderId="0" xfId="3" applyFont="1" applyFill="1" applyBorder="1" applyAlignment="1" applyProtection="1"/>
    <xf numFmtId="0" fontId="57" fillId="31" borderId="44" xfId="0" applyFont="1" applyFill="1" applyBorder="1" applyAlignment="1">
      <alignment horizontal="center"/>
    </xf>
    <xf numFmtId="0" fontId="56" fillId="4" borderId="14" xfId="0" applyFont="1" applyFill="1" applyBorder="1" applyAlignment="1">
      <alignment horizontal="center"/>
    </xf>
    <xf numFmtId="0" fontId="48" fillId="14" borderId="2" xfId="0" applyFont="1" applyFill="1" applyBorder="1" applyAlignment="1">
      <alignment horizontal="center"/>
    </xf>
    <xf numFmtId="0" fontId="78" fillId="15" borderId="0" xfId="0" applyFont="1" applyFill="1"/>
    <xf numFmtId="0" fontId="79" fillId="15" borderId="0" xfId="0" applyFont="1" applyFill="1"/>
    <xf numFmtId="0" fontId="78" fillId="0" borderId="0" xfId="0" applyFont="1"/>
    <xf numFmtId="0" fontId="78" fillId="15" borderId="0" xfId="0" applyFont="1" applyFill="1" applyAlignment="1">
      <alignment horizontal="center"/>
    </xf>
    <xf numFmtId="0" fontId="80" fillId="23" borderId="23" xfId="0" applyFont="1" applyFill="1" applyBorder="1" applyAlignment="1">
      <alignment horizontal="left"/>
    </xf>
    <xf numFmtId="0" fontId="79" fillId="24" borderId="26" xfId="0" applyFont="1" applyFill="1" applyBorder="1"/>
    <xf numFmtId="0" fontId="81" fillId="23" borderId="22" xfId="0" applyFont="1" applyFill="1" applyBorder="1" applyAlignment="1">
      <alignment horizontal="left"/>
    </xf>
    <xf numFmtId="0" fontId="78" fillId="23" borderId="21" xfId="0" applyFont="1" applyFill="1" applyBorder="1" applyAlignment="1">
      <alignment horizontal="center"/>
    </xf>
    <xf numFmtId="0" fontId="80" fillId="13" borderId="15" xfId="0" applyFont="1" applyFill="1" applyBorder="1" applyAlignment="1">
      <alignment horizontal="center"/>
    </xf>
    <xf numFmtId="0" fontId="83" fillId="13" borderId="15" xfId="0" applyFont="1" applyFill="1" applyBorder="1" applyAlignment="1">
      <alignment horizontal="center"/>
    </xf>
    <xf numFmtId="0" fontId="83" fillId="22" borderId="20" xfId="0" applyFont="1" applyFill="1" applyBorder="1" applyAlignment="1">
      <alignment horizontal="center"/>
    </xf>
    <xf numFmtId="0" fontId="83" fillId="22" borderId="15" xfId="0" applyFont="1" applyFill="1" applyBorder="1" applyAlignment="1">
      <alignment horizontal="center"/>
    </xf>
    <xf numFmtId="0" fontId="83" fillId="22" borderId="19" xfId="0" applyFont="1" applyFill="1" applyBorder="1" applyAlignment="1">
      <alignment horizontal="center"/>
    </xf>
    <xf numFmtId="0" fontId="85" fillId="15" borderId="0" xfId="0" applyFont="1" applyFill="1" applyAlignment="1">
      <alignment horizontal="center"/>
    </xf>
    <xf numFmtId="0" fontId="78" fillId="21" borderId="15" xfId="0" applyFont="1" applyFill="1" applyBorder="1" applyAlignment="1">
      <alignment horizontal="center"/>
    </xf>
    <xf numFmtId="0" fontId="83" fillId="21" borderId="15" xfId="0" applyFont="1" applyFill="1" applyBorder="1" applyAlignment="1">
      <alignment horizontal="center"/>
    </xf>
    <xf numFmtId="0" fontId="86" fillId="21" borderId="20" xfId="0" applyFont="1" applyFill="1" applyBorder="1" applyAlignment="1">
      <alignment horizontal="center"/>
    </xf>
    <xf numFmtId="0" fontId="86" fillId="21" borderId="15" xfId="0" applyFont="1" applyFill="1" applyBorder="1" applyAlignment="1">
      <alignment horizontal="center"/>
    </xf>
    <xf numFmtId="0" fontId="86" fillId="21" borderId="19" xfId="0" applyFont="1" applyFill="1" applyBorder="1" applyAlignment="1">
      <alignment horizontal="center"/>
    </xf>
    <xf numFmtId="165" fontId="84" fillId="15" borderId="45" xfId="0" applyNumberFormat="1" applyFont="1" applyFill="1" applyBorder="1" applyAlignment="1">
      <alignment horizontal="center"/>
    </xf>
    <xf numFmtId="0" fontId="87" fillId="21" borderId="20" xfId="0" applyFont="1" applyFill="1" applyBorder="1" applyAlignment="1">
      <alignment horizontal="center"/>
    </xf>
    <xf numFmtId="0" fontId="87" fillId="21" borderId="15" xfId="0" applyFont="1" applyFill="1" applyBorder="1" applyAlignment="1">
      <alignment horizontal="center"/>
    </xf>
    <xf numFmtId="165" fontId="87" fillId="21" borderId="15" xfId="0" applyNumberFormat="1" applyFont="1" applyFill="1" applyBorder="1" applyAlignment="1">
      <alignment horizontal="center"/>
    </xf>
    <xf numFmtId="165" fontId="87" fillId="21" borderId="19" xfId="0" applyNumberFormat="1" applyFont="1" applyFill="1" applyBorder="1" applyAlignment="1">
      <alignment horizontal="center"/>
    </xf>
    <xf numFmtId="0" fontId="87" fillId="21" borderId="19" xfId="0" applyFont="1" applyFill="1" applyBorder="1" applyAlignment="1">
      <alignment horizontal="center"/>
    </xf>
    <xf numFmtId="0" fontId="86" fillId="21" borderId="18" xfId="0" applyFont="1" applyFill="1" applyBorder="1" applyAlignment="1">
      <alignment horizontal="center"/>
    </xf>
    <xf numFmtId="0" fontId="86" fillId="21" borderId="17" xfId="0" applyFont="1" applyFill="1" applyBorder="1" applyAlignment="1">
      <alignment horizontal="center"/>
    </xf>
    <xf numFmtId="0" fontId="86" fillId="21" borderId="16" xfId="0" applyFont="1" applyFill="1" applyBorder="1" applyAlignment="1">
      <alignment horizontal="center"/>
    </xf>
    <xf numFmtId="0" fontId="79" fillId="0" borderId="0" xfId="0" applyFont="1"/>
    <xf numFmtId="0" fontId="79" fillId="0" borderId="24" xfId="0" applyFont="1" applyBorder="1"/>
    <xf numFmtId="0" fontId="79" fillId="0" borderId="0" xfId="0" applyFont="1" applyBorder="1"/>
    <xf numFmtId="0" fontId="79" fillId="0" borderId="25" xfId="0" applyFont="1" applyBorder="1"/>
    <xf numFmtId="0" fontId="88" fillId="15" borderId="0" xfId="3" applyFont="1" applyFill="1" applyBorder="1" applyAlignment="1" applyProtection="1"/>
    <xf numFmtId="0" fontId="89" fillId="15" borderId="0" xfId="0" applyFont="1" applyFill="1"/>
    <xf numFmtId="165" fontId="85" fillId="14" borderId="27" xfId="0" applyNumberFormat="1" applyFont="1" applyFill="1" applyBorder="1" applyAlignment="1">
      <alignment horizontal="center"/>
    </xf>
    <xf numFmtId="165" fontId="85" fillId="14" borderId="28" xfId="0" applyNumberFormat="1" applyFont="1" applyFill="1" applyBorder="1" applyAlignment="1">
      <alignment horizontal="center"/>
    </xf>
    <xf numFmtId="165" fontId="85" fillId="14" borderId="29" xfId="0" applyNumberFormat="1" applyFont="1" applyFill="1" applyBorder="1" applyAlignment="1">
      <alignment horizontal="center"/>
    </xf>
    <xf numFmtId="0" fontId="81" fillId="21" borderId="0" xfId="0" applyFont="1" applyFill="1" applyAlignment="1">
      <alignment horizontal="center"/>
    </xf>
    <xf numFmtId="0" fontId="83" fillId="21" borderId="0" xfId="0" applyFont="1" applyFill="1" applyAlignment="1">
      <alignment horizontal="center"/>
    </xf>
    <xf numFmtId="0" fontId="78" fillId="21" borderId="0" xfId="0" applyFont="1" applyFill="1"/>
    <xf numFmtId="0" fontId="90" fillId="12" borderId="13" xfId="0" applyFont="1" applyFill="1" applyBorder="1" applyAlignment="1">
      <alignment horizontal="center"/>
    </xf>
    <xf numFmtId="0" fontId="91" fillId="15" borderId="0" xfId="0" applyFont="1" applyFill="1"/>
    <xf numFmtId="0" fontId="78" fillId="2" borderId="0" xfId="0" applyFont="1" applyFill="1"/>
    <xf numFmtId="0" fontId="3" fillId="3" borderId="0" xfId="4" applyFill="1" applyAlignment="1">
      <alignment horizontal="center"/>
    </xf>
    <xf numFmtId="0" fontId="51" fillId="3" borderId="0" xfId="4" applyFont="1" applyFill="1" applyAlignment="1">
      <alignment horizontal="center"/>
    </xf>
    <xf numFmtId="0" fontId="3" fillId="36" borderId="0" xfId="4" applyFill="1" applyAlignment="1">
      <alignment horizontal="center"/>
    </xf>
    <xf numFmtId="0" fontId="3" fillId="36" borderId="2" xfId="4" applyFill="1" applyBorder="1" applyAlignment="1">
      <alignment horizontal="center"/>
    </xf>
    <xf numFmtId="0" fontId="72" fillId="3" borderId="0" xfId="4" applyFont="1" applyFill="1" applyAlignment="1">
      <alignment horizontal="center"/>
    </xf>
    <xf numFmtId="2" fontId="92" fillId="0" borderId="0" xfId="4" applyNumberFormat="1" applyFont="1" applyAlignment="1">
      <alignment horizontal="center"/>
    </xf>
    <xf numFmtId="0" fontId="93" fillId="3" borderId="0" xfId="4" applyFont="1" applyFill="1" applyAlignment="1">
      <alignment horizontal="center"/>
    </xf>
    <xf numFmtId="0" fontId="94" fillId="0" borderId="0" xfId="4" applyFont="1" applyAlignment="1">
      <alignment horizontal="center"/>
    </xf>
    <xf numFmtId="165" fontId="95" fillId="0" borderId="0" xfId="4" applyNumberFormat="1" applyFont="1" applyAlignment="1">
      <alignment horizontal="center"/>
    </xf>
    <xf numFmtId="166" fontId="96" fillId="0" borderId="0" xfId="4" applyNumberFormat="1" applyFont="1"/>
    <xf numFmtId="0" fontId="97" fillId="31" borderId="0" xfId="4" applyFont="1" applyFill="1" applyAlignment="1">
      <alignment horizontal="right"/>
    </xf>
    <xf numFmtId="0" fontId="98" fillId="31" borderId="0" xfId="4" applyFont="1" applyFill="1" applyAlignment="1">
      <alignment horizontal="right"/>
    </xf>
    <xf numFmtId="165" fontId="99" fillId="31" borderId="0" xfId="4" applyNumberFormat="1" applyFont="1" applyFill="1" applyAlignment="1">
      <alignment horizontal="right"/>
    </xf>
    <xf numFmtId="0" fontId="38" fillId="21" borderId="0" xfId="5" applyFont="1" applyFill="1"/>
    <xf numFmtId="0" fontId="4" fillId="21" borderId="0" xfId="5" applyFont="1" applyFill="1"/>
    <xf numFmtId="0" fontId="3" fillId="0" borderId="6" xfId="4" applyFont="1" applyBorder="1" applyAlignment="1">
      <alignment horizontal="center"/>
    </xf>
    <xf numFmtId="0" fontId="3" fillId="34" borderId="26" xfId="4" applyFont="1" applyFill="1" applyBorder="1" applyAlignment="1">
      <alignment horizontal="center"/>
    </xf>
    <xf numFmtId="0" fontId="3" fillId="35" borderId="7" xfId="4" applyFont="1" applyFill="1" applyBorder="1" applyAlignment="1">
      <alignment horizontal="center"/>
    </xf>
    <xf numFmtId="0" fontId="3" fillId="0" borderId="24" xfId="4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25" xfId="4" applyFont="1" applyBorder="1" applyAlignment="1">
      <alignment horizontal="center"/>
    </xf>
    <xf numFmtId="171" fontId="51" fillId="0" borderId="8" xfId="4" applyNumberFormat="1" applyFont="1" applyBorder="1" applyAlignment="1">
      <alignment horizontal="center"/>
    </xf>
    <xf numFmtId="0" fontId="51" fillId="0" borderId="49" xfId="4" applyFont="1" applyBorder="1" applyAlignment="1">
      <alignment horizontal="center"/>
    </xf>
    <xf numFmtId="0" fontId="51" fillId="0" borderId="9" xfId="4" applyFont="1" applyBorder="1" applyAlignment="1">
      <alignment horizontal="center"/>
    </xf>
    <xf numFmtId="165" fontId="82" fillId="19" borderId="50" xfId="0" applyNumberFormat="1" applyFont="1" applyFill="1" applyBorder="1" applyAlignment="1">
      <alignment horizontal="center"/>
    </xf>
    <xf numFmtId="0" fontId="55" fillId="21" borderId="0" xfId="5" applyFill="1"/>
    <xf numFmtId="0" fontId="5" fillId="21" borderId="0" xfId="6" applyFont="1" applyFill="1"/>
    <xf numFmtId="0" fontId="5" fillId="15" borderId="0" xfId="6" applyFont="1" applyFill="1"/>
    <xf numFmtId="0" fontId="8" fillId="21" borderId="0" xfId="6" applyFont="1" applyFill="1" applyBorder="1" applyAlignment="1">
      <alignment horizontal="center"/>
    </xf>
    <xf numFmtId="0" fontId="5" fillId="21" borderId="0" xfId="6" applyFont="1" applyFill="1" applyBorder="1" applyAlignment="1">
      <alignment horizontal="center"/>
    </xf>
    <xf numFmtId="0" fontId="9" fillId="21" borderId="0" xfId="6" applyFont="1" applyFill="1" applyBorder="1" applyAlignment="1">
      <alignment horizontal="center"/>
    </xf>
    <xf numFmtId="0" fontId="5" fillId="39" borderId="0" xfId="6" applyFont="1" applyFill="1"/>
    <xf numFmtId="0" fontId="8" fillId="39" borderId="0" xfId="6" applyFont="1" applyFill="1"/>
    <xf numFmtId="165" fontId="8" fillId="39" borderId="0" xfId="6" applyNumberFormat="1" applyFont="1" applyFill="1" applyAlignment="1">
      <alignment horizontal="center"/>
    </xf>
    <xf numFmtId="0" fontId="55" fillId="21" borderId="0" xfId="5" applyFill="1" applyBorder="1"/>
    <xf numFmtId="0" fontId="4" fillId="21" borderId="0" xfId="5" applyFont="1" applyFill="1" applyBorder="1"/>
    <xf numFmtId="0" fontId="5" fillId="21" borderId="0" xfId="6" applyFont="1" applyFill="1" applyBorder="1"/>
    <xf numFmtId="0" fontId="6" fillId="20" borderId="0" xfId="6" applyFont="1" applyFill="1" applyBorder="1" applyAlignment="1">
      <alignment horizontal="left"/>
    </xf>
    <xf numFmtId="0" fontId="5" fillId="20" borderId="0" xfId="6" applyFont="1" applyFill="1" applyBorder="1" applyAlignment="1">
      <alignment horizontal="left"/>
    </xf>
    <xf numFmtId="0" fontId="7" fillId="15" borderId="0" xfId="6" applyFont="1" applyFill="1" applyBorder="1"/>
    <xf numFmtId="0" fontId="4" fillId="15" borderId="0" xfId="5" applyFont="1" applyFill="1" applyBorder="1"/>
    <xf numFmtId="0" fontId="7" fillId="25" borderId="0" xfId="6" applyFont="1" applyFill="1" applyBorder="1" applyAlignment="1">
      <alignment horizontal="center"/>
    </xf>
    <xf numFmtId="0" fontId="8" fillId="25" borderId="0" xfId="6" applyFont="1" applyFill="1" applyBorder="1" applyAlignment="1">
      <alignment horizontal="center"/>
    </xf>
    <xf numFmtId="0" fontId="9" fillId="25" borderId="0" xfId="6" applyFont="1" applyFill="1" applyBorder="1" applyAlignment="1">
      <alignment horizontal="center"/>
    </xf>
    <xf numFmtId="0" fontId="6" fillId="38" borderId="0" xfId="6" applyFont="1" applyFill="1" applyBorder="1" applyAlignment="1">
      <alignment horizontal="center"/>
    </xf>
    <xf numFmtId="0" fontId="6" fillId="17" borderId="0" xfId="6" applyFont="1" applyFill="1" applyBorder="1" applyAlignment="1">
      <alignment horizontal="center"/>
    </xf>
    <xf numFmtId="0" fontId="5" fillId="15" borderId="0" xfId="6" applyFont="1" applyFill="1" applyBorder="1"/>
    <xf numFmtId="0" fontId="13" fillId="38" borderId="0" xfId="6" applyFont="1" applyFill="1" applyBorder="1" applyAlignment="1">
      <alignment horizontal="center"/>
    </xf>
    <xf numFmtId="0" fontId="8" fillId="17" borderId="0" xfId="6" applyFont="1" applyFill="1" applyBorder="1" applyAlignment="1">
      <alignment horizontal="center"/>
    </xf>
    <xf numFmtId="0" fontId="5" fillId="17" borderId="0" xfId="6" applyFont="1" applyFill="1" applyBorder="1" applyAlignment="1">
      <alignment horizontal="center"/>
    </xf>
    <xf numFmtId="0" fontId="8" fillId="38" borderId="0" xfId="6" applyFont="1" applyFill="1" applyBorder="1" applyAlignment="1">
      <alignment horizontal="center"/>
    </xf>
    <xf numFmtId="0" fontId="13" fillId="17" borderId="0" xfId="5" applyFont="1" applyFill="1" applyBorder="1" applyAlignment="1">
      <alignment horizontal="center"/>
    </xf>
    <xf numFmtId="2" fontId="13" fillId="17" borderId="0" xfId="5" applyNumberFormat="1" applyFont="1" applyFill="1" applyBorder="1" applyAlignment="1">
      <alignment horizontal="center"/>
    </xf>
    <xf numFmtId="0" fontId="5" fillId="16" borderId="0" xfId="6" applyFont="1" applyFill="1" applyBorder="1" applyAlignment="1">
      <alignment horizontal="center"/>
    </xf>
    <xf numFmtId="0" fontId="13" fillId="17" borderId="0" xfId="6" applyFont="1" applyFill="1" applyBorder="1" applyAlignment="1">
      <alignment horizontal="center"/>
    </xf>
    <xf numFmtId="2" fontId="13" fillId="16" borderId="0" xfId="5" applyNumberFormat="1" applyFont="1" applyFill="1" applyBorder="1" applyAlignment="1">
      <alignment horizontal="center"/>
    </xf>
    <xf numFmtId="0" fontId="2" fillId="20" borderId="0" xfId="6" applyFont="1" applyFill="1" applyBorder="1"/>
    <xf numFmtId="165" fontId="10" fillId="20" borderId="0" xfId="6" applyNumberFormat="1" applyFont="1" applyFill="1" applyBorder="1" applyAlignment="1">
      <alignment horizontal="center"/>
    </xf>
    <xf numFmtId="165" fontId="11" fillId="20" borderId="0" xfId="6" applyNumberFormat="1" applyFont="1" applyFill="1" applyBorder="1" applyAlignment="1">
      <alignment horizontal="center"/>
    </xf>
    <xf numFmtId="2" fontId="5" fillId="20" borderId="0" xfId="6" applyNumberFormat="1" applyFont="1" applyFill="1" applyBorder="1" applyAlignment="1">
      <alignment horizontal="center"/>
    </xf>
    <xf numFmtId="0" fontId="3" fillId="37" borderId="2" xfId="4" applyFill="1" applyBorder="1" applyAlignment="1">
      <alignment horizontal="center"/>
    </xf>
    <xf numFmtId="0" fontId="3" fillId="40" borderId="2" xfId="4" applyFill="1" applyBorder="1" applyAlignment="1">
      <alignment horizontal="center"/>
    </xf>
    <xf numFmtId="168" fontId="3" fillId="40" borderId="2" xfId="4" applyNumberFormat="1" applyFill="1" applyBorder="1" applyAlignment="1">
      <alignment horizontal="center"/>
    </xf>
    <xf numFmtId="2" fontId="3" fillId="37" borderId="2" xfId="4" applyNumberFormat="1" applyFill="1" applyBorder="1" applyAlignment="1">
      <alignment horizontal="center"/>
    </xf>
    <xf numFmtId="0" fontId="3" fillId="15" borderId="2" xfId="4" applyFont="1" applyFill="1" applyBorder="1" applyAlignment="1">
      <alignment horizontal="center"/>
    </xf>
    <xf numFmtId="0" fontId="3" fillId="0" borderId="2" xfId="4" applyFont="1" applyFill="1" applyBorder="1" applyAlignment="1">
      <alignment horizontal="center"/>
    </xf>
    <xf numFmtId="0" fontId="51" fillId="19" borderId="2" xfId="4" applyFont="1" applyFill="1" applyBorder="1" applyAlignment="1">
      <alignment horizontal="center"/>
    </xf>
    <xf numFmtId="168" fontId="3" fillId="15" borderId="2" xfId="4" applyNumberFormat="1" applyFont="1" applyFill="1" applyBorder="1" applyAlignment="1">
      <alignment horizontal="center"/>
    </xf>
    <xf numFmtId="168" fontId="51" fillId="19" borderId="2" xfId="4" applyNumberFormat="1" applyFont="1" applyFill="1" applyBorder="1" applyAlignment="1">
      <alignment horizontal="center"/>
    </xf>
    <xf numFmtId="168" fontId="3" fillId="0" borderId="2" xfId="4" applyNumberFormat="1" applyFont="1" applyFill="1" applyBorder="1" applyAlignment="1">
      <alignment horizontal="center"/>
    </xf>
    <xf numFmtId="0" fontId="101" fillId="37" borderId="0" xfId="4" applyFont="1" applyFill="1" applyBorder="1" applyAlignment="1">
      <alignment horizontal="center"/>
    </xf>
    <xf numFmtId="0" fontId="100" fillId="37" borderId="0" xfId="4" applyFont="1" applyFill="1" applyBorder="1" applyAlignment="1">
      <alignment horizontal="left"/>
    </xf>
    <xf numFmtId="169" fontId="100" fillId="37" borderId="0" xfId="12" applyNumberFormat="1" applyFont="1" applyFill="1" applyBorder="1" applyAlignment="1">
      <alignment horizontal="center"/>
    </xf>
    <xf numFmtId="2" fontId="100" fillId="37" borderId="0" xfId="4" applyNumberFormat="1" applyFont="1" applyFill="1" applyBorder="1" applyAlignment="1">
      <alignment horizontal="left"/>
    </xf>
    <xf numFmtId="0" fontId="3" fillId="0" borderId="52" xfId="4" applyBorder="1"/>
    <xf numFmtId="0" fontId="3" fillId="32" borderId="53" xfId="4" applyFill="1" applyBorder="1" applyAlignment="1">
      <alignment horizontal="center"/>
    </xf>
    <xf numFmtId="0" fontId="3" fillId="0" borderId="54" xfId="4" applyBorder="1"/>
    <xf numFmtId="0" fontId="3" fillId="0" borderId="55" xfId="4" applyFont="1" applyBorder="1" applyAlignment="1">
      <alignment horizontal="center"/>
    </xf>
    <xf numFmtId="0" fontId="3" fillId="0" borderId="56" xfId="4" applyBorder="1"/>
    <xf numFmtId="170" fontId="102" fillId="0" borderId="56" xfId="4" applyNumberFormat="1" applyFont="1" applyBorder="1" applyAlignment="1">
      <alignment horizontal="center"/>
    </xf>
    <xf numFmtId="2" fontId="61" fillId="33" borderId="56" xfId="4" applyNumberFormat="1" applyFont="1" applyFill="1" applyBorder="1" applyAlignment="1">
      <alignment horizontal="center" vertical="top"/>
    </xf>
    <xf numFmtId="0" fontId="65" fillId="0" borderId="55" xfId="4" applyFont="1" applyBorder="1"/>
    <xf numFmtId="0" fontId="103" fillId="33" borderId="2" xfId="10" applyFont="1" applyFill="1" applyBorder="1" applyAlignment="1">
      <alignment horizontal="center"/>
    </xf>
    <xf numFmtId="0" fontId="103" fillId="33" borderId="43" xfId="10" applyFont="1" applyFill="1" applyBorder="1" applyAlignment="1">
      <alignment horizontal="center"/>
    </xf>
    <xf numFmtId="0" fontId="104" fillId="3" borderId="42" xfId="4" applyFont="1" applyFill="1" applyBorder="1" applyAlignment="1">
      <alignment horizontal="center"/>
    </xf>
    <xf numFmtId="0" fontId="105" fillId="3" borderId="0" xfId="4" applyFont="1" applyFill="1"/>
    <xf numFmtId="2" fontId="40" fillId="7" borderId="46" xfId="5" applyNumberFormat="1" applyFont="1" applyFill="1" applyBorder="1" applyAlignment="1">
      <alignment horizontal="center"/>
    </xf>
    <xf numFmtId="2" fontId="40" fillId="10" borderId="44" xfId="5" applyNumberFormat="1" applyFont="1" applyFill="1" applyBorder="1" applyAlignment="1">
      <alignment horizontal="center"/>
    </xf>
    <xf numFmtId="0" fontId="106" fillId="2" borderId="0" xfId="5" applyFont="1" applyFill="1"/>
    <xf numFmtId="0" fontId="42" fillId="3" borderId="34" xfId="6" applyFont="1" applyFill="1" applyBorder="1" applyAlignment="1">
      <alignment horizontal="left"/>
    </xf>
    <xf numFmtId="0" fontId="41" fillId="3" borderId="35" xfId="6" applyFont="1" applyFill="1" applyBorder="1" applyAlignment="1">
      <alignment horizontal="left"/>
    </xf>
    <xf numFmtId="0" fontId="41" fillId="4" borderId="2" xfId="6" applyFont="1" applyFill="1" applyBorder="1" applyAlignment="1">
      <alignment horizontal="center"/>
    </xf>
    <xf numFmtId="0" fontId="42" fillId="4" borderId="2" xfId="6" applyFont="1" applyFill="1" applyBorder="1" applyAlignment="1">
      <alignment horizontal="center"/>
    </xf>
    <xf numFmtId="0" fontId="43" fillId="4" borderId="3" xfId="6" applyFont="1" applyFill="1" applyBorder="1" applyAlignment="1">
      <alignment horizontal="center"/>
    </xf>
    <xf numFmtId="0" fontId="42" fillId="5" borderId="27" xfId="6" applyFont="1" applyFill="1" applyBorder="1" applyAlignment="1">
      <alignment horizontal="left"/>
    </xf>
    <xf numFmtId="0" fontId="42" fillId="6" borderId="36" xfId="6" applyFont="1" applyFill="1" applyBorder="1" applyAlignment="1">
      <alignment horizontal="left"/>
    </xf>
    <xf numFmtId="0" fontId="41" fillId="2" borderId="2" xfId="6" applyFont="1" applyFill="1" applyBorder="1" applyAlignment="1">
      <alignment horizontal="center"/>
    </xf>
    <xf numFmtId="0" fontId="43" fillId="2" borderId="2" xfId="6" applyFont="1" applyFill="1" applyBorder="1" applyAlignment="1">
      <alignment horizontal="center"/>
    </xf>
    <xf numFmtId="2" fontId="45" fillId="5" borderId="33" xfId="6" applyNumberFormat="1" applyFont="1" applyFill="1" applyBorder="1" applyAlignment="1">
      <alignment horizontal="center"/>
    </xf>
    <xf numFmtId="2" fontId="48" fillId="6" borderId="33" xfId="6" applyNumberFormat="1" applyFont="1" applyFill="1" applyBorder="1" applyAlignment="1">
      <alignment horizontal="center"/>
    </xf>
    <xf numFmtId="0" fontId="106" fillId="14" borderId="0" xfId="5" applyFont="1" applyFill="1"/>
    <xf numFmtId="0" fontId="42" fillId="12" borderId="2" xfId="6" applyFont="1" applyFill="1" applyBorder="1" applyAlignment="1">
      <alignment horizontal="center"/>
    </xf>
    <xf numFmtId="0" fontId="41" fillId="14" borderId="2" xfId="6" applyFont="1" applyFill="1" applyBorder="1" applyAlignment="1">
      <alignment horizontal="center"/>
    </xf>
    <xf numFmtId="0" fontId="43" fillId="14" borderId="2" xfId="6" applyFont="1" applyFill="1" applyBorder="1" applyAlignment="1">
      <alignment horizontal="center"/>
    </xf>
    <xf numFmtId="2" fontId="48" fillId="5" borderId="2" xfId="6" applyNumberFormat="1" applyFont="1" applyFill="1" applyBorder="1" applyAlignment="1">
      <alignment horizontal="center"/>
    </xf>
    <xf numFmtId="2" fontId="48" fillId="6" borderId="2" xfId="6" applyNumberFormat="1" applyFont="1" applyFill="1" applyBorder="1" applyAlignment="1">
      <alignment horizontal="center"/>
    </xf>
    <xf numFmtId="2" fontId="45" fillId="5" borderId="2" xfId="6" applyNumberFormat="1" applyFont="1" applyFill="1" applyBorder="1" applyAlignment="1">
      <alignment horizontal="center"/>
    </xf>
    <xf numFmtId="2" fontId="45" fillId="6" borderId="2" xfId="6" applyNumberFormat="1" applyFont="1" applyFill="1" applyBorder="1" applyAlignment="1">
      <alignment horizontal="center"/>
    </xf>
    <xf numFmtId="0" fontId="46" fillId="2" borderId="0" xfId="5" applyFont="1" applyFill="1"/>
    <xf numFmtId="0" fontId="41" fillId="0" borderId="0" xfId="6" applyFont="1"/>
    <xf numFmtId="0" fontId="41" fillId="3" borderId="0" xfId="6" applyFont="1" applyFill="1"/>
    <xf numFmtId="2" fontId="41" fillId="3" borderId="0" xfId="6" applyNumberFormat="1" applyFont="1" applyFill="1"/>
    <xf numFmtId="165" fontId="106" fillId="2" borderId="0" xfId="5" applyNumberFormat="1" applyFont="1" applyFill="1" applyAlignment="1">
      <alignment horizontal="center"/>
    </xf>
    <xf numFmtId="0" fontId="43" fillId="15" borderId="44" xfId="6" applyFont="1" applyFill="1" applyBorder="1" applyAlignment="1">
      <alignment horizontal="center"/>
    </xf>
    <xf numFmtId="0" fontId="107" fillId="15" borderId="47" xfId="5" applyFont="1" applyFill="1" applyBorder="1" applyAlignment="1">
      <alignment horizontal="center"/>
    </xf>
    <xf numFmtId="0" fontId="106" fillId="15" borderId="14" xfId="5" applyFont="1" applyFill="1" applyBorder="1" applyAlignment="1">
      <alignment horizontal="center"/>
    </xf>
    <xf numFmtId="0" fontId="106" fillId="21" borderId="0" xfId="5" applyFont="1" applyFill="1"/>
    <xf numFmtId="0" fontId="43" fillId="15" borderId="51" xfId="6" applyFont="1" applyFill="1" applyBorder="1" applyAlignment="1">
      <alignment horizontal="center"/>
    </xf>
    <xf numFmtId="0" fontId="107" fillId="15" borderId="48" xfId="5" applyFont="1" applyFill="1" applyBorder="1" applyAlignment="1">
      <alignment horizontal="center"/>
    </xf>
    <xf numFmtId="0" fontId="106" fillId="15" borderId="33" xfId="5" applyFont="1" applyFill="1" applyBorder="1" applyAlignment="1">
      <alignment horizontal="center"/>
    </xf>
    <xf numFmtId="2" fontId="43" fillId="7" borderId="0" xfId="6" applyNumberFormat="1" applyFont="1" applyFill="1" applyAlignment="1">
      <alignment horizontal="center"/>
    </xf>
    <xf numFmtId="0" fontId="106" fillId="15" borderId="0" xfId="5" applyFont="1" applyFill="1" applyAlignment="1">
      <alignment horizontal="center"/>
    </xf>
    <xf numFmtId="0" fontId="40" fillId="7" borderId="0" xfId="5" applyFont="1" applyFill="1" applyAlignment="1">
      <alignment horizontal="left"/>
    </xf>
    <xf numFmtId="0" fontId="106" fillId="7" borderId="0" xfId="5" applyFont="1" applyFill="1" applyAlignment="1">
      <alignment horizontal="center"/>
    </xf>
    <xf numFmtId="0" fontId="106" fillId="7" borderId="44" xfId="5" applyFont="1" applyFill="1" applyBorder="1" applyAlignment="1">
      <alignment horizontal="center"/>
    </xf>
    <xf numFmtId="2" fontId="108" fillId="7" borderId="0" xfId="5" applyNumberFormat="1" applyFont="1" applyFill="1" applyAlignment="1">
      <alignment horizontal="center"/>
    </xf>
    <xf numFmtId="0" fontId="109" fillId="7" borderId="0" xfId="5" applyFont="1" applyFill="1" applyAlignment="1">
      <alignment horizontal="center"/>
    </xf>
    <xf numFmtId="0" fontId="109" fillId="2" borderId="6" xfId="5" applyFont="1" applyFill="1" applyBorder="1" applyAlignment="1">
      <alignment horizontal="right"/>
    </xf>
    <xf numFmtId="0" fontId="109" fillId="2" borderId="7" xfId="5" applyFont="1" applyFill="1" applyBorder="1" applyAlignment="1">
      <alignment horizontal="center"/>
    </xf>
    <xf numFmtId="0" fontId="109" fillId="2" borderId="8" xfId="5" applyFont="1" applyFill="1" applyBorder="1" applyAlignment="1">
      <alignment horizontal="right"/>
    </xf>
    <xf numFmtId="0" fontId="109" fillId="2" borderId="9" xfId="5" applyFont="1" applyFill="1" applyBorder="1" applyAlignment="1">
      <alignment horizontal="center"/>
    </xf>
    <xf numFmtId="2" fontId="43" fillId="17" borderId="0" xfId="6" applyNumberFormat="1" applyFont="1" applyFill="1" applyAlignment="1">
      <alignment horizontal="center"/>
    </xf>
    <xf numFmtId="2" fontId="43" fillId="10" borderId="0" xfId="6" applyNumberFormat="1" applyFont="1" applyFill="1" applyAlignment="1">
      <alignment horizontal="center"/>
    </xf>
    <xf numFmtId="0" fontId="111" fillId="2" borderId="6" xfId="5" applyFont="1" applyFill="1" applyBorder="1" applyAlignment="1">
      <alignment horizontal="right"/>
    </xf>
    <xf numFmtId="0" fontId="111" fillId="2" borderId="7" xfId="5" applyFont="1" applyFill="1" applyBorder="1" applyAlignment="1">
      <alignment horizontal="center"/>
    </xf>
    <xf numFmtId="0" fontId="111" fillId="2" borderId="8" xfId="5" applyFont="1" applyFill="1" applyBorder="1" applyAlignment="1">
      <alignment horizontal="right"/>
    </xf>
    <xf numFmtId="0" fontId="111" fillId="2" borderId="9" xfId="5" applyFont="1" applyFill="1" applyBorder="1" applyAlignment="1">
      <alignment horizontal="center"/>
    </xf>
    <xf numFmtId="2" fontId="108" fillId="10" borderId="0" xfId="5" applyNumberFormat="1" applyFont="1" applyFill="1" applyAlignment="1">
      <alignment horizontal="center"/>
    </xf>
    <xf numFmtId="0" fontId="113" fillId="10" borderId="0" xfId="5" applyFont="1" applyFill="1" applyAlignment="1">
      <alignment horizontal="center"/>
    </xf>
    <xf numFmtId="0" fontId="40" fillId="10" borderId="0" xfId="5" applyFont="1" applyFill="1" applyAlignment="1">
      <alignment horizontal="left"/>
    </xf>
    <xf numFmtId="0" fontId="106" fillId="10" borderId="0" xfId="5" applyFont="1" applyFill="1" applyAlignment="1">
      <alignment horizontal="center"/>
    </xf>
    <xf numFmtId="0" fontId="49" fillId="10" borderId="46" xfId="5" applyFont="1" applyFill="1" applyBorder="1" applyAlignment="1">
      <alignment horizontal="center"/>
    </xf>
    <xf numFmtId="0" fontId="106" fillId="2" borderId="0" xfId="5" applyFont="1" applyFill="1" applyAlignment="1">
      <alignment horizontal="center"/>
    </xf>
    <xf numFmtId="0" fontId="106" fillId="14" borderId="44" xfId="5" applyFont="1" applyFill="1" applyBorder="1"/>
    <xf numFmtId="2" fontId="43" fillId="3" borderId="0" xfId="6" applyNumberFormat="1" applyFont="1" applyFill="1" applyAlignment="1">
      <alignment horizontal="center"/>
    </xf>
    <xf numFmtId="2" fontId="106" fillId="3" borderId="0" xfId="5" applyNumberFormat="1" applyFont="1" applyFill="1" applyAlignment="1">
      <alignment horizontal="center"/>
    </xf>
    <xf numFmtId="0" fontId="40" fillId="3" borderId="0" xfId="5" applyFont="1" applyFill="1" applyAlignment="1">
      <alignment horizontal="center"/>
    </xf>
    <xf numFmtId="0" fontId="114" fillId="2" borderId="6" xfId="5" applyFont="1" applyFill="1" applyBorder="1" applyAlignment="1">
      <alignment horizontal="right"/>
    </xf>
    <xf numFmtId="0" fontId="114" fillId="2" borderId="7" xfId="5" applyFont="1" applyFill="1" applyBorder="1" applyAlignment="1">
      <alignment horizontal="center"/>
    </xf>
    <xf numFmtId="0" fontId="44" fillId="2" borderId="8" xfId="5" applyFont="1" applyFill="1" applyBorder="1" applyAlignment="1">
      <alignment horizontal="right"/>
    </xf>
    <xf numFmtId="0" fontId="44" fillId="2" borderId="9" xfId="5" applyFont="1" applyFill="1" applyBorder="1" applyAlignment="1">
      <alignment horizontal="center"/>
    </xf>
    <xf numFmtId="165" fontId="43" fillId="10" borderId="0" xfId="6" applyNumberFormat="1" applyFont="1" applyFill="1" applyAlignment="1">
      <alignment horizontal="center"/>
    </xf>
    <xf numFmtId="165" fontId="118" fillId="4" borderId="14" xfId="0" applyNumberFormat="1" applyFont="1" applyFill="1" applyBorder="1" applyAlignment="1">
      <alignment horizontal="center"/>
    </xf>
    <xf numFmtId="166" fontId="119" fillId="12" borderId="11" xfId="0" applyNumberFormat="1" applyFont="1" applyFill="1" applyBorder="1" applyAlignment="1">
      <alignment horizontal="center"/>
    </xf>
    <xf numFmtId="0" fontId="3" fillId="19" borderId="14" xfId="4" applyFill="1" applyBorder="1"/>
    <xf numFmtId="0" fontId="3" fillId="19" borderId="53" xfId="4" applyFill="1" applyBorder="1"/>
    <xf numFmtId="0" fontId="3" fillId="19" borderId="63" xfId="4" applyFill="1" applyBorder="1"/>
    <xf numFmtId="9" fontId="3" fillId="0" borderId="0" xfId="12" applyFont="1"/>
    <xf numFmtId="0" fontId="3" fillId="19" borderId="55" xfId="4" applyFont="1" applyFill="1" applyBorder="1" applyAlignment="1">
      <alignment horizontal="center"/>
    </xf>
    <xf numFmtId="0" fontId="3" fillId="19" borderId="2" xfId="4" applyFont="1" applyFill="1" applyBorder="1" applyAlignment="1">
      <alignment horizontal="center"/>
    </xf>
    <xf numFmtId="2" fontId="4" fillId="2" borderId="0" xfId="5" applyNumberFormat="1" applyFont="1" applyFill="1"/>
    <xf numFmtId="0" fontId="38" fillId="41" borderId="30" xfId="5" applyFont="1" applyFill="1" applyBorder="1"/>
    <xf numFmtId="0" fontId="106" fillId="41" borderId="31" xfId="5" applyFont="1" applyFill="1" applyBorder="1"/>
    <xf numFmtId="0" fontId="120" fillId="31" borderId="45" xfId="0" applyFont="1" applyFill="1" applyBorder="1" applyAlignment="1">
      <alignment horizontal="center"/>
    </xf>
    <xf numFmtId="165" fontId="39" fillId="19" borderId="60" xfId="4" applyNumberFormat="1" applyFont="1" applyFill="1" applyBorder="1"/>
    <xf numFmtId="165" fontId="39" fillId="19" borderId="62" xfId="4" applyNumberFormat="1" applyFont="1" applyFill="1" applyBorder="1"/>
    <xf numFmtId="0" fontId="121" fillId="0" borderId="57" xfId="4" applyFont="1" applyBorder="1"/>
    <xf numFmtId="169" fontId="122" fillId="37" borderId="58" xfId="12" applyNumberFormat="1" applyFont="1" applyFill="1" applyBorder="1" applyAlignment="1">
      <alignment horizontal="center"/>
    </xf>
    <xf numFmtId="2" fontId="122" fillId="37" borderId="58" xfId="4" applyNumberFormat="1" applyFont="1" applyFill="1" applyBorder="1" applyAlignment="1">
      <alignment horizontal="left"/>
    </xf>
    <xf numFmtId="0" fontId="63" fillId="0" borderId="59" xfId="4" applyFont="1" applyBorder="1" applyAlignment="1">
      <alignment horizontal="center"/>
    </xf>
    <xf numFmtId="0" fontId="3" fillId="0" borderId="56" xfId="4" applyFont="1" applyBorder="1" applyAlignment="1">
      <alignment horizontal="center"/>
    </xf>
    <xf numFmtId="0" fontId="45" fillId="41" borderId="31" xfId="5" applyFont="1" applyFill="1" applyBorder="1" applyAlignment="1">
      <alignment horizontal="center"/>
    </xf>
    <xf numFmtId="0" fontId="45" fillId="41" borderId="32" xfId="5" applyFont="1" applyFill="1" applyBorder="1" applyAlignment="1">
      <alignment horizontal="center"/>
    </xf>
    <xf numFmtId="170" fontId="76" fillId="3" borderId="10" xfId="6" applyNumberFormat="1" applyFont="1" applyFill="1" applyBorder="1" applyAlignment="1">
      <alignment horizontal="center"/>
    </xf>
    <xf numFmtId="170" fontId="117" fillId="3" borderId="46" xfId="5" applyNumberFormat="1" applyFont="1" applyFill="1" applyBorder="1" applyAlignment="1">
      <alignment horizontal="center"/>
    </xf>
    <xf numFmtId="168" fontId="3" fillId="0" borderId="0" xfId="4" applyNumberFormat="1" applyBorder="1" applyAlignment="1">
      <alignment horizontal="center"/>
    </xf>
    <xf numFmtId="168" fontId="3" fillId="0" borderId="25" xfId="4" applyNumberFormat="1" applyBorder="1" applyAlignment="1">
      <alignment horizontal="center"/>
    </xf>
    <xf numFmtId="1" fontId="123" fillId="3" borderId="0" xfId="4" applyNumberFormat="1" applyFont="1" applyFill="1" applyAlignment="1">
      <alignment horizontal="center"/>
    </xf>
    <xf numFmtId="2" fontId="51" fillId="3" borderId="0" xfId="4" applyNumberFormat="1" applyFont="1" applyFill="1"/>
    <xf numFmtId="168" fontId="50" fillId="19" borderId="61" xfId="4" applyNumberFormat="1" applyFont="1" applyFill="1" applyBorder="1" applyAlignment="1">
      <alignment horizontal="center"/>
    </xf>
    <xf numFmtId="168" fontId="50" fillId="19" borderId="64" xfId="4" applyNumberFormat="1" applyFont="1" applyFill="1" applyBorder="1" applyAlignment="1">
      <alignment horizontal="center"/>
    </xf>
    <xf numFmtId="170" fontId="77" fillId="3" borderId="10" xfId="6" applyNumberFormat="1" applyFont="1" applyFill="1" applyBorder="1" applyAlignment="1">
      <alignment horizontal="center"/>
    </xf>
    <xf numFmtId="171" fontId="64" fillId="33" borderId="55" xfId="4" applyNumberFormat="1" applyFont="1" applyFill="1" applyBorder="1" applyAlignment="1">
      <alignment horizontal="center" vertical="top"/>
    </xf>
  </cellXfs>
  <cellStyles count="13">
    <cellStyle name="Lien hypertexte" xfId="3" builtinId="8"/>
    <cellStyle name="Lien hypertexte 2" xfId="7"/>
    <cellStyle name="Lien hypertexte 2 2" xfId="11"/>
    <cellStyle name="Lien hypertexte 3" xfId="9"/>
    <cellStyle name="Normal" xfId="0" builtinId="0"/>
    <cellStyle name="Normal 2" xfId="1"/>
    <cellStyle name="Normal 2 2" xfId="5"/>
    <cellStyle name="Normal 2 2 2" xfId="6"/>
    <cellStyle name="Normal 2 3" xfId="10"/>
    <cellStyle name="Normal 3" xfId="4"/>
    <cellStyle name="Pourcentage" xfId="12" builtinId="5"/>
    <cellStyle name="Pourcentage 2" xfId="2"/>
    <cellStyle name="Résultat" xfId="8"/>
  </cellStyles>
  <dxfs count="2">
    <dxf>
      <font>
        <color rgb="FF9C0006"/>
      </font>
      <fill>
        <patternFill>
          <bgColor rgb="FFFDEADA"/>
        </patternFill>
      </fill>
    </dxf>
    <dxf>
      <font>
        <color rgb="FF9C0006"/>
      </font>
      <fill>
        <patternFill>
          <bgColor rgb="FFFDEADA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9E47"/>
      <rgbColor rgb="FFBFBFBF"/>
      <rgbColor rgb="FF878787"/>
      <rgbColor rgb="FF9999FF"/>
      <rgbColor rgb="FF993366"/>
      <rgbColor rgb="FFF2F2F2"/>
      <rgbColor rgb="FFDCE6F2"/>
      <rgbColor rgb="FF660066"/>
      <rgbColor rgb="FFFF8080"/>
      <rgbColor rgb="FF0070C0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9D9"/>
      <rgbColor rgb="FFD7E4BD"/>
      <rgbColor rgb="FFFFFF99"/>
      <rgbColor rgb="FFB9CDE5"/>
      <rgbColor rgb="FFC4BD97"/>
      <rgbColor rgb="FFCCCCCC"/>
      <rgbColor rgb="FFF2DCDB"/>
      <rgbColor rgb="FF3366FF"/>
      <rgbColor rgb="FF33CCCC"/>
      <rgbColor rgb="FF99CC00"/>
      <rgbColor rgb="FFFFBF00"/>
      <rgbColor rgb="FFFF9900"/>
      <rgbColor rgb="FFFF6600"/>
      <rgbColor rgb="FF4A7EBB"/>
      <rgbColor rgb="FF948A54"/>
      <rgbColor rgb="FF003366"/>
      <rgbColor rgb="FF00B050"/>
      <rgbColor rgb="FF003300"/>
      <rgbColor rgb="FF333300"/>
      <rgbColor rgb="FF993300"/>
      <rgbColor rgb="FF993366"/>
      <rgbColor rgb="FF333399"/>
      <rgbColor rgb="FF4A452A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800"/>
            </a:pPr>
            <a:r>
              <a:rPr lang="fr-FR" sz="1800"/>
              <a:t>Emissions anthropiques totales  (combustibles fossiles + autres) </a:t>
            </a:r>
          </a:p>
        </c:rich>
      </c:tx>
      <c:layout>
        <c:manualLayout>
          <c:xMode val="edge"/>
          <c:yMode val="edge"/>
          <c:x val="0.23434124281479873"/>
          <c:y val="1.7383168013089274E-2"/>
        </c:manualLayout>
      </c:layout>
      <c:overlay val="1"/>
      <c:spPr>
        <a:solidFill>
          <a:schemeClr val="bg1">
            <a:lumMod val="95000"/>
          </a:schemeClr>
        </a:solidFill>
      </c:spPr>
    </c:title>
    <c:plotArea>
      <c:layout>
        <c:manualLayout>
          <c:layoutTarget val="inner"/>
          <c:xMode val="edge"/>
          <c:yMode val="edge"/>
          <c:x val="5.1036370746969095E-2"/>
          <c:y val="4.2356504935499015E-2"/>
          <c:w val="0.92987881944305928"/>
          <c:h val="0.90928082728364801"/>
        </c:manualLayout>
      </c:layout>
      <c:scatterChart>
        <c:scatterStyle val="lineMarker"/>
        <c:ser>
          <c:idx val="0"/>
          <c:order val="0"/>
          <c:tx>
            <c:strRef>
              <c:f>'Fosil Fuel'!$D$3</c:f>
              <c:strCache>
                <c:ptCount val="1"/>
                <c:pt idx="0">
                  <c:v>Emissions anthropiques (Gt-C/an)</c:v>
                </c:pt>
              </c:strCache>
            </c:strRef>
          </c:tx>
          <c:spPr>
            <a:ln w="28800">
              <a:solidFill>
                <a:schemeClr val="bg2">
                  <a:lumMod val="75000"/>
                </a:schemeClr>
              </a:solidFill>
              <a:round/>
            </a:ln>
          </c:spPr>
          <c:marker>
            <c:symbol val="circle"/>
            <c:size val="8"/>
            <c:spPr>
              <a:solidFill>
                <a:srgbClr val="706E0C"/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</c:marker>
          <c:dPt>
            <c:idx val="13"/>
            <c:marker>
              <c:symbol val="circle"/>
              <c:size val="7"/>
              <c:spPr>
                <a:solidFill>
                  <a:srgbClr val="00B0F0"/>
                </a:solidFill>
              </c:spPr>
            </c:marker>
          </c:dPt>
          <c:dPt>
            <c:idx val="14"/>
            <c:marker>
              <c:symbol val="circle"/>
              <c:size val="12"/>
              <c:spPr>
                <a:solidFill>
                  <a:srgbClr val="00B0F0"/>
                </a:solidFill>
                <a:ln>
                  <a:solidFill>
                    <a:schemeClr val="bg2">
                      <a:lumMod val="75000"/>
                    </a:schemeClr>
                  </a:solidFill>
                </a:ln>
              </c:spPr>
            </c:marker>
          </c:dPt>
          <c:dPt>
            <c:idx val="15"/>
            <c:marker>
              <c:symbol val="circle"/>
              <c:size val="12"/>
              <c:spPr>
                <a:solidFill>
                  <a:srgbClr val="00B0F0"/>
                </a:solidFill>
                <a:ln>
                  <a:solidFill>
                    <a:schemeClr val="bg2">
                      <a:lumMod val="75000"/>
                    </a:schemeClr>
                  </a:solidFill>
                </a:ln>
              </c:spPr>
            </c:marker>
            <c:spPr>
              <a:ln w="28800">
                <a:solidFill>
                  <a:srgbClr val="00B0F0"/>
                </a:solidFill>
                <a:round/>
              </a:ln>
            </c:spPr>
          </c:dPt>
          <c:dPt>
            <c:idx val="16"/>
            <c:marker>
              <c:symbol val="circle"/>
              <c:size val="7"/>
              <c:spPr>
                <a:solidFill>
                  <a:srgbClr val="00B0F0"/>
                </a:solidFill>
                <a:ln>
                  <a:solidFill>
                    <a:srgbClr val="00B0F0"/>
                  </a:solidFill>
                </a:ln>
              </c:spPr>
            </c:marker>
            <c:spPr>
              <a:ln w="28800">
                <a:solidFill>
                  <a:srgbClr val="00B0F0"/>
                </a:solidFill>
                <a:round/>
              </a:ln>
            </c:spPr>
          </c:dPt>
          <c:dPt>
            <c:idx val="18"/>
            <c:marker>
              <c:symbol val="circle"/>
              <c:size val="7"/>
              <c:spPr>
                <a:solidFill>
                  <a:srgbClr val="FF0000"/>
                </a:solidFill>
                <a:ln>
                  <a:solidFill>
                    <a:schemeClr val="bg2">
                      <a:lumMod val="75000"/>
                    </a:schemeClr>
                  </a:solidFill>
                </a:ln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FF0000"/>
                </a:solidFill>
                <a:ln>
                  <a:solidFill>
                    <a:schemeClr val="bg2">
                      <a:lumMod val="75000"/>
                    </a:schemeClr>
                  </a:solidFill>
                </a:ln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FF0000"/>
                </a:solidFill>
                <a:ln>
                  <a:solidFill>
                    <a:schemeClr val="bg2">
                      <a:lumMod val="75000"/>
                    </a:schemeClr>
                  </a:solidFill>
                </a:ln>
              </c:spPr>
            </c:marker>
          </c:dPt>
          <c:dPt>
            <c:idx val="21"/>
            <c:marker>
              <c:symbol val="circle"/>
              <c:size val="7"/>
              <c:spPr>
                <a:solidFill>
                  <a:srgbClr val="FF0000"/>
                </a:solidFill>
                <a:ln>
                  <a:solidFill>
                    <a:schemeClr val="bg2">
                      <a:lumMod val="75000"/>
                    </a:schemeClr>
                  </a:solidFill>
                </a:ln>
              </c:spPr>
            </c:marker>
          </c:dPt>
          <c:dLbls>
            <c:txPr>
              <a:bodyPr wrap="none"/>
              <a:lstStyle/>
              <a:p>
                <a:pPr>
                  <a:defRPr sz="1000" b="0" strike="noStrike" spc="-1">
                    <a:latin typeface="Arial"/>
                  </a:defRPr>
                </a:pPr>
                <a:endParaRPr lang="fr-FR"/>
              </a:p>
            </c:txPr>
            <c:showBubbleSize val="1"/>
            <c:separator> </c:separator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28575">
                <a:solidFill>
                  <a:srgbClr val="00B050"/>
                </a:solidFill>
                <a:prstDash val="dash"/>
              </a:ln>
            </c:spPr>
            <c:trendlineType val="linear"/>
            <c:dispEq val="1"/>
            <c:trendlineLbl>
              <c:layout>
                <c:manualLayout>
                  <c:x val="-0.43231083302215367"/>
                  <c:y val="0.3294856324777585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sz="1800" b="1" baseline="0">
                        <a:solidFill>
                          <a:srgbClr val="00B050"/>
                        </a:solidFill>
                      </a:rPr>
                      <a:t>y = 0,1471x - 285,9</a:t>
                    </a:r>
                    <a:endParaRPr lang="en-US" sz="1800" b="1">
                      <a:solidFill>
                        <a:srgbClr val="00B050"/>
                      </a:solidFill>
                    </a:endParaRPr>
                  </a:p>
                </c:rich>
              </c:tx>
              <c:numFmt formatCode="General" sourceLinked="0"/>
              <c:spPr>
                <a:solidFill>
                  <a:schemeClr val="bg1"/>
                </a:solidFill>
              </c:spPr>
            </c:trendlineLbl>
          </c:trendline>
          <c:xVal>
            <c:numRef>
              <c:f>'Fosil Fuel'!$B$4:$B$45</c:f>
              <c:numCache>
                <c:formatCode>General</c:formatCode>
                <c:ptCount val="42"/>
                <c:pt idx="0">
                  <c:v>1978</c:v>
                </c:pt>
                <c:pt idx="1">
                  <c:v>1979</c:v>
                </c:pt>
                <c:pt idx="2">
                  <c:v>1980</c:v>
                </c:pt>
                <c:pt idx="3">
                  <c:v>1981</c:v>
                </c:pt>
                <c:pt idx="4">
                  <c:v>1982</c:v>
                </c:pt>
                <c:pt idx="5">
                  <c:v>1983</c:v>
                </c:pt>
                <c:pt idx="6">
                  <c:v>1984</c:v>
                </c:pt>
                <c:pt idx="7">
                  <c:v>1985</c:v>
                </c:pt>
                <c:pt idx="8">
                  <c:v>1986</c:v>
                </c:pt>
                <c:pt idx="9">
                  <c:v>1987</c:v>
                </c:pt>
                <c:pt idx="10">
                  <c:v>1988</c:v>
                </c:pt>
                <c:pt idx="11">
                  <c:v>1989</c:v>
                </c:pt>
                <c:pt idx="12">
                  <c:v>1990</c:v>
                </c:pt>
                <c:pt idx="13">
                  <c:v>1991</c:v>
                </c:pt>
                <c:pt idx="14">
                  <c:v>1992</c:v>
                </c:pt>
                <c:pt idx="15">
                  <c:v>1993</c:v>
                </c:pt>
                <c:pt idx="16">
                  <c:v>1994</c:v>
                </c:pt>
                <c:pt idx="17">
                  <c:v>1995</c:v>
                </c:pt>
                <c:pt idx="18">
                  <c:v>1996</c:v>
                </c:pt>
                <c:pt idx="19">
                  <c:v>1997</c:v>
                </c:pt>
                <c:pt idx="20">
                  <c:v>1998</c:v>
                </c:pt>
                <c:pt idx="21">
                  <c:v>1999</c:v>
                </c:pt>
                <c:pt idx="22">
                  <c:v>2000</c:v>
                </c:pt>
                <c:pt idx="23">
                  <c:v>2001</c:v>
                </c:pt>
                <c:pt idx="24">
                  <c:v>2002</c:v>
                </c:pt>
                <c:pt idx="25">
                  <c:v>2003</c:v>
                </c:pt>
                <c:pt idx="26">
                  <c:v>2004</c:v>
                </c:pt>
                <c:pt idx="27">
                  <c:v>2005</c:v>
                </c:pt>
                <c:pt idx="28">
                  <c:v>2006</c:v>
                </c:pt>
                <c:pt idx="29">
                  <c:v>2007</c:v>
                </c:pt>
                <c:pt idx="30">
                  <c:v>2008</c:v>
                </c:pt>
                <c:pt idx="31">
                  <c:v>2009</c:v>
                </c:pt>
                <c:pt idx="32">
                  <c:v>2010</c:v>
                </c:pt>
                <c:pt idx="33">
                  <c:v>2011</c:v>
                </c:pt>
                <c:pt idx="34">
                  <c:v>2012</c:v>
                </c:pt>
                <c:pt idx="35">
                  <c:v>2013</c:v>
                </c:pt>
                <c:pt idx="36">
                  <c:v>2014</c:v>
                </c:pt>
                <c:pt idx="37">
                  <c:v>2015</c:v>
                </c:pt>
                <c:pt idx="38">
                  <c:v>2016</c:v>
                </c:pt>
                <c:pt idx="39">
                  <c:v>2017</c:v>
                </c:pt>
                <c:pt idx="40">
                  <c:v>2018</c:v>
                </c:pt>
                <c:pt idx="41">
                  <c:v>2019</c:v>
                </c:pt>
              </c:numCache>
            </c:numRef>
          </c:xVal>
          <c:yVal>
            <c:numRef>
              <c:f>'Fosil Fuel'!$D$4:$D$45</c:f>
              <c:numCache>
                <c:formatCode>0.00</c:formatCode>
                <c:ptCount val="42"/>
                <c:pt idx="0">
                  <c:v>5.7952754137600007</c:v>
                </c:pt>
                <c:pt idx="1">
                  <c:v>5.9497663680000006</c:v>
                </c:pt>
                <c:pt idx="2">
                  <c:v>5.9207923051200009</c:v>
                </c:pt>
                <c:pt idx="3">
                  <c:v>5.759368824160001</c:v>
                </c:pt>
                <c:pt idx="4">
                  <c:v>5.7164512910400003</c:v>
                </c:pt>
                <c:pt idx="5">
                  <c:v>5.770039294880001</c:v>
                </c:pt>
                <c:pt idx="6">
                  <c:v>5.9381491870400005</c:v>
                </c:pt>
                <c:pt idx="7">
                  <c:v>6.1492465294400009</c:v>
                </c:pt>
                <c:pt idx="8">
                  <c:v>6.2363247587200012</c:v>
                </c:pt>
                <c:pt idx="9">
                  <c:v>6.4383799144000005</c:v>
                </c:pt>
                <c:pt idx="10">
                  <c:v>6.6839198753600009</c:v>
                </c:pt>
                <c:pt idx="11">
                  <c:v>6.7839956430400008</c:v>
                </c:pt>
                <c:pt idx="12">
                  <c:v>6.9381331286400005</c:v>
                </c:pt>
                <c:pt idx="13">
                  <c:v>7.08238724928</c:v>
                </c:pt>
                <c:pt idx="14">
                  <c:v>6.8609004475200006</c:v>
                </c:pt>
                <c:pt idx="15">
                  <c:v>6.933545038560001</c:v>
                </c:pt>
                <c:pt idx="16">
                  <c:v>6.9828153192000011</c:v>
                </c:pt>
                <c:pt idx="17">
                  <c:v>7.1320990720000008</c:v>
                </c:pt>
                <c:pt idx="18">
                  <c:v>7.3517841756800006</c:v>
                </c:pt>
                <c:pt idx="19">
                  <c:v>7.3946719201599995</c:v>
                </c:pt>
                <c:pt idx="20">
                  <c:v>7.3705144945600001</c:v>
                </c:pt>
                <c:pt idx="21">
                  <c:v>7.4680044577600002</c:v>
                </c:pt>
                <c:pt idx="22">
                  <c:v>7.6783075017600009</c:v>
                </c:pt>
                <c:pt idx="23">
                  <c:v>7.743465607360001</c:v>
                </c:pt>
                <c:pt idx="24">
                  <c:v>7.9204474742400013</c:v>
                </c:pt>
                <c:pt idx="25">
                  <c:v>8.3071278808000013</c:v>
                </c:pt>
                <c:pt idx="26">
                  <c:v>8.7027552483200008</c:v>
                </c:pt>
                <c:pt idx="27">
                  <c:v>8.9902251913600004</c:v>
                </c:pt>
                <c:pt idx="28">
                  <c:v>9.2847949566400008</c:v>
                </c:pt>
                <c:pt idx="29">
                  <c:v>9.5658059459200011</c:v>
                </c:pt>
                <c:pt idx="30">
                  <c:v>9.7651594252800002</c:v>
                </c:pt>
                <c:pt idx="31">
                  <c:v>9.6178737816000019</c:v>
                </c:pt>
                <c:pt idx="32">
                  <c:v>10.12765727008</c:v>
                </c:pt>
                <c:pt idx="33">
                  <c:v>10.457081249440002</c:v>
                </c:pt>
                <c:pt idx="34">
                  <c:v>10.62532777264</c:v>
                </c:pt>
                <c:pt idx="35">
                  <c:v>10.694792169600001</c:v>
                </c:pt>
                <c:pt idx="36">
                  <c:v>10.773543070080001</c:v>
                </c:pt>
                <c:pt idx="37">
                  <c:v>10.762712923200001</c:v>
                </c:pt>
                <c:pt idx="38">
                  <c:v>10.766064932000001</c:v>
                </c:pt>
                <c:pt idx="39">
                  <c:v>10.911547696</c:v>
                </c:pt>
                <c:pt idx="40">
                  <c:v>11.132662966880002</c:v>
                </c:pt>
                <c:pt idx="41">
                  <c:v>11.13909688192</c:v>
                </c:pt>
              </c:numCache>
            </c:numRef>
          </c:yVal>
          <c:smooth val="1"/>
        </c:ser>
        <c:dLbls/>
        <c:axId val="70272512"/>
        <c:axId val="70274432"/>
      </c:scatterChart>
      <c:valAx>
        <c:axId val="70272512"/>
        <c:scaling>
          <c:orientation val="minMax"/>
          <c:max val="2020"/>
          <c:min val="1980"/>
        </c:scaling>
        <c:axPos val="b"/>
        <c:majorGridlines>
          <c:spPr>
            <a:ln w="0">
              <a:solidFill>
                <a:schemeClr val="tx1"/>
              </a:solidFill>
            </a:ln>
          </c:spPr>
        </c:majorGridlines>
        <c:minorGridlines/>
        <c:numFmt formatCode="General" sourceLinked="1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200" b="0" strike="noStrike" spc="-1">
                <a:latin typeface="Arial"/>
              </a:defRPr>
            </a:pPr>
            <a:endParaRPr lang="fr-FR"/>
          </a:p>
        </c:txPr>
        <c:crossAx val="70274432"/>
        <c:crosses val="autoZero"/>
        <c:crossBetween val="midCat"/>
      </c:valAx>
      <c:valAx>
        <c:axId val="70274432"/>
        <c:scaling>
          <c:orientation val="minMax"/>
          <c:min val="5"/>
        </c:scaling>
        <c:axPos val="l"/>
        <c:majorGridlines>
          <c:spPr>
            <a:ln w="0">
              <a:solidFill>
                <a:schemeClr val="tx1"/>
              </a:solidFill>
            </a:ln>
          </c:spPr>
        </c:majorGridlines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Emissions anthropiques (Gt-C/an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7.6279136576503292E-4"/>
              <c:y val="5.9384054265944038E-3"/>
            </c:manualLayout>
          </c:layout>
          <c:spPr>
            <a:solidFill>
              <a:schemeClr val="bg1">
                <a:lumMod val="95000"/>
              </a:schemeClr>
            </a:solidFill>
          </c:spPr>
        </c:title>
        <c:numFmt formatCode="0" sourceLinked="0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sz="1200" b="1" strike="noStrike" spc="-1">
                <a:latin typeface="Arial"/>
              </a:defRPr>
            </a:pPr>
            <a:endParaRPr lang="fr-FR"/>
          </a:p>
        </c:txPr>
        <c:crossAx val="70272512"/>
        <c:crosses val="autoZero"/>
        <c:crossBetween val="midCat"/>
      </c:valAx>
      <c:spPr>
        <a:noFill/>
        <a:ln w="0">
          <a:solidFill>
            <a:srgbClr val="B3B3B3"/>
          </a:solidFill>
        </a:ln>
      </c:spPr>
    </c:plotArea>
    <c:plotVisOnly val="1"/>
    <c:dispBlanksAs val="span"/>
    <c:showDLblsOverMax val="1"/>
  </c:chart>
  <c:spPr>
    <a:solidFill>
      <a:srgbClr val="FFFFFF"/>
    </a:solidFill>
    <a:ln w="0">
      <a:solidFill>
        <a:schemeClr val="tx1"/>
      </a:solidFill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3600"/>
            </a:pPr>
            <a:r>
              <a:rPr lang="en-US" sz="3600"/>
              <a:t>Anomalies LT UAH 6</a:t>
            </a:r>
          </a:p>
        </c:rich>
      </c:tx>
      <c:layout>
        <c:manualLayout>
          <c:xMode val="edge"/>
          <c:yMode val="edge"/>
          <c:x val="0.31876727289476753"/>
          <c:y val="5.7264207207195307E-2"/>
        </c:manualLayout>
      </c:layout>
      <c:overlay val="1"/>
      <c:spPr>
        <a:solidFill>
          <a:schemeClr val="bg1">
            <a:lumMod val="95000"/>
          </a:schemeClr>
        </a:solidFill>
      </c:spPr>
    </c:title>
    <c:plotArea>
      <c:layout>
        <c:manualLayout>
          <c:layoutTarget val="inner"/>
          <c:xMode val="edge"/>
          <c:yMode val="edge"/>
          <c:x val="3.904257543028361E-2"/>
          <c:y val="1.390095600236759E-2"/>
          <c:w val="0.92352249279360366"/>
          <c:h val="0.94941904471508254"/>
        </c:manualLayout>
      </c:layout>
      <c:scatterChart>
        <c:scatterStyle val="smoothMarker"/>
        <c:ser>
          <c:idx val="0"/>
          <c:order val="0"/>
          <c:tx>
            <c:v> Global</c:v>
          </c:tx>
          <c:spPr>
            <a:ln w="5715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UAH_LT_6.0!$C$137:$C$256</c:f>
              <c:numCache>
                <c:formatCode>0.00</c:formatCode>
                <c:ptCount val="120"/>
                <c:pt idx="0">
                  <c:v>1990.078125</c:v>
                </c:pt>
                <c:pt idx="1">
                  <c:v>1990.15625</c:v>
                </c:pt>
                <c:pt idx="2">
                  <c:v>1990.234375</c:v>
                </c:pt>
                <c:pt idx="3">
                  <c:v>1990.3125</c:v>
                </c:pt>
                <c:pt idx="4">
                  <c:v>1990.390625</c:v>
                </c:pt>
                <c:pt idx="5">
                  <c:v>1990.46875</c:v>
                </c:pt>
                <c:pt idx="6">
                  <c:v>1990.546875</c:v>
                </c:pt>
                <c:pt idx="7">
                  <c:v>1990.625</c:v>
                </c:pt>
                <c:pt idx="8">
                  <c:v>1990.703125</c:v>
                </c:pt>
                <c:pt idx="9">
                  <c:v>1990.78125</c:v>
                </c:pt>
                <c:pt idx="10">
                  <c:v>1990.859375</c:v>
                </c:pt>
                <c:pt idx="11">
                  <c:v>1990.9375</c:v>
                </c:pt>
                <c:pt idx="12">
                  <c:v>1991.078125</c:v>
                </c:pt>
                <c:pt idx="13">
                  <c:v>1991.15625</c:v>
                </c:pt>
                <c:pt idx="14">
                  <c:v>1991.234375</c:v>
                </c:pt>
                <c:pt idx="15">
                  <c:v>1991.3125</c:v>
                </c:pt>
                <c:pt idx="16">
                  <c:v>1991.390625</c:v>
                </c:pt>
                <c:pt idx="17">
                  <c:v>1991.46875</c:v>
                </c:pt>
                <c:pt idx="18">
                  <c:v>1991.546875</c:v>
                </c:pt>
                <c:pt idx="19">
                  <c:v>1991.625</c:v>
                </c:pt>
                <c:pt idx="20">
                  <c:v>1991.703125</c:v>
                </c:pt>
                <c:pt idx="21">
                  <c:v>1991.78125</c:v>
                </c:pt>
                <c:pt idx="22">
                  <c:v>1991.859375</c:v>
                </c:pt>
                <c:pt idx="23">
                  <c:v>1991.9375</c:v>
                </c:pt>
                <c:pt idx="24">
                  <c:v>1992.078125</c:v>
                </c:pt>
                <c:pt idx="25">
                  <c:v>1992.15625</c:v>
                </c:pt>
                <c:pt idx="26">
                  <c:v>1992.234375</c:v>
                </c:pt>
                <c:pt idx="27">
                  <c:v>1992.3125</c:v>
                </c:pt>
                <c:pt idx="28">
                  <c:v>1992.390625</c:v>
                </c:pt>
                <c:pt idx="29">
                  <c:v>1992.46875</c:v>
                </c:pt>
                <c:pt idx="30">
                  <c:v>1992.546875</c:v>
                </c:pt>
                <c:pt idx="31">
                  <c:v>1992.625</c:v>
                </c:pt>
                <c:pt idx="32">
                  <c:v>1992.703125</c:v>
                </c:pt>
                <c:pt idx="33">
                  <c:v>1992.78125</c:v>
                </c:pt>
                <c:pt idx="34">
                  <c:v>1992.859375</c:v>
                </c:pt>
                <c:pt idx="35">
                  <c:v>1992.9375</c:v>
                </c:pt>
                <c:pt idx="36">
                  <c:v>1993.078125</c:v>
                </c:pt>
                <c:pt idx="37">
                  <c:v>1993.15625</c:v>
                </c:pt>
                <c:pt idx="38">
                  <c:v>1993.234375</c:v>
                </c:pt>
                <c:pt idx="39">
                  <c:v>1993.3125</c:v>
                </c:pt>
                <c:pt idx="40">
                  <c:v>1993.390625</c:v>
                </c:pt>
                <c:pt idx="41">
                  <c:v>1993.46875</c:v>
                </c:pt>
                <c:pt idx="42">
                  <c:v>1993.546875</c:v>
                </c:pt>
                <c:pt idx="43">
                  <c:v>1993.625</c:v>
                </c:pt>
                <c:pt idx="44">
                  <c:v>1993.703125</c:v>
                </c:pt>
                <c:pt idx="45">
                  <c:v>1993.78125</c:v>
                </c:pt>
                <c:pt idx="46">
                  <c:v>1993.859375</c:v>
                </c:pt>
                <c:pt idx="47">
                  <c:v>1993.9375</c:v>
                </c:pt>
                <c:pt idx="48">
                  <c:v>1994.078125</c:v>
                </c:pt>
                <c:pt idx="49">
                  <c:v>1994.15625</c:v>
                </c:pt>
                <c:pt idx="50">
                  <c:v>1994.234375</c:v>
                </c:pt>
                <c:pt idx="51">
                  <c:v>1994.3125</c:v>
                </c:pt>
                <c:pt idx="52">
                  <c:v>1994.390625</c:v>
                </c:pt>
                <c:pt idx="53">
                  <c:v>1994.46875</c:v>
                </c:pt>
                <c:pt idx="54">
                  <c:v>1994.546875</c:v>
                </c:pt>
                <c:pt idx="55">
                  <c:v>1994.625</c:v>
                </c:pt>
                <c:pt idx="56">
                  <c:v>1994.703125</c:v>
                </c:pt>
                <c:pt idx="57">
                  <c:v>1994.78125</c:v>
                </c:pt>
                <c:pt idx="58">
                  <c:v>1994.859375</c:v>
                </c:pt>
                <c:pt idx="59">
                  <c:v>1994.9375</c:v>
                </c:pt>
                <c:pt idx="60">
                  <c:v>1995.078125</c:v>
                </c:pt>
                <c:pt idx="61">
                  <c:v>1995.15625</c:v>
                </c:pt>
                <c:pt idx="62">
                  <c:v>1995.234375</c:v>
                </c:pt>
                <c:pt idx="63">
                  <c:v>1995.3125</c:v>
                </c:pt>
                <c:pt idx="64">
                  <c:v>1995.390625</c:v>
                </c:pt>
                <c:pt idx="65">
                  <c:v>1995.46875</c:v>
                </c:pt>
                <c:pt idx="66">
                  <c:v>1995.546875</c:v>
                </c:pt>
                <c:pt idx="67">
                  <c:v>1995.625</c:v>
                </c:pt>
                <c:pt idx="68">
                  <c:v>1995.703125</c:v>
                </c:pt>
                <c:pt idx="69">
                  <c:v>1995.78125</c:v>
                </c:pt>
                <c:pt idx="70">
                  <c:v>1995.859375</c:v>
                </c:pt>
                <c:pt idx="71">
                  <c:v>1995.9375</c:v>
                </c:pt>
                <c:pt idx="72">
                  <c:v>1996.078125</c:v>
                </c:pt>
                <c:pt idx="73">
                  <c:v>1996.15625</c:v>
                </c:pt>
                <c:pt idx="74">
                  <c:v>1996.234375</c:v>
                </c:pt>
                <c:pt idx="75">
                  <c:v>1996.3125</c:v>
                </c:pt>
                <c:pt idx="76">
                  <c:v>1996.390625</c:v>
                </c:pt>
                <c:pt idx="77">
                  <c:v>1996.46875</c:v>
                </c:pt>
                <c:pt idx="78">
                  <c:v>1996.546875</c:v>
                </c:pt>
                <c:pt idx="79">
                  <c:v>1996.625</c:v>
                </c:pt>
                <c:pt idx="80">
                  <c:v>1996.703125</c:v>
                </c:pt>
                <c:pt idx="81">
                  <c:v>1996.78125</c:v>
                </c:pt>
                <c:pt idx="82">
                  <c:v>1996.859375</c:v>
                </c:pt>
                <c:pt idx="83">
                  <c:v>1996.9375</c:v>
                </c:pt>
                <c:pt idx="84">
                  <c:v>1997.078125</c:v>
                </c:pt>
                <c:pt idx="85">
                  <c:v>1997.15625</c:v>
                </c:pt>
                <c:pt idx="86">
                  <c:v>1997.234375</c:v>
                </c:pt>
                <c:pt idx="87">
                  <c:v>1997.3125</c:v>
                </c:pt>
                <c:pt idx="88">
                  <c:v>1997.390625</c:v>
                </c:pt>
                <c:pt idx="89">
                  <c:v>1997.46875</c:v>
                </c:pt>
                <c:pt idx="90">
                  <c:v>1997.546875</c:v>
                </c:pt>
                <c:pt idx="91">
                  <c:v>1997.625</c:v>
                </c:pt>
                <c:pt idx="92">
                  <c:v>1997.703125</c:v>
                </c:pt>
                <c:pt idx="93">
                  <c:v>1997.78125</c:v>
                </c:pt>
                <c:pt idx="94">
                  <c:v>1997.859375</c:v>
                </c:pt>
                <c:pt idx="95">
                  <c:v>1997.9375</c:v>
                </c:pt>
                <c:pt idx="96">
                  <c:v>1998.078125</c:v>
                </c:pt>
                <c:pt idx="97">
                  <c:v>1998.15625</c:v>
                </c:pt>
                <c:pt idx="98">
                  <c:v>1998.234375</c:v>
                </c:pt>
                <c:pt idx="99">
                  <c:v>1998.3125</c:v>
                </c:pt>
                <c:pt idx="100">
                  <c:v>1998.390625</c:v>
                </c:pt>
                <c:pt idx="101">
                  <c:v>1998.46875</c:v>
                </c:pt>
                <c:pt idx="102">
                  <c:v>1998.546875</c:v>
                </c:pt>
                <c:pt idx="103">
                  <c:v>1998.625</c:v>
                </c:pt>
                <c:pt idx="104">
                  <c:v>1998.703125</c:v>
                </c:pt>
                <c:pt idx="105">
                  <c:v>1998.78125</c:v>
                </c:pt>
                <c:pt idx="106">
                  <c:v>1998.859375</c:v>
                </c:pt>
                <c:pt idx="107">
                  <c:v>1998.9375</c:v>
                </c:pt>
                <c:pt idx="108">
                  <c:v>1999.078125</c:v>
                </c:pt>
                <c:pt idx="109">
                  <c:v>1999.15625</c:v>
                </c:pt>
                <c:pt idx="110">
                  <c:v>1999.234375</c:v>
                </c:pt>
                <c:pt idx="111">
                  <c:v>1999.3125</c:v>
                </c:pt>
                <c:pt idx="112">
                  <c:v>1999.390625</c:v>
                </c:pt>
                <c:pt idx="113">
                  <c:v>1999.46875</c:v>
                </c:pt>
                <c:pt idx="114">
                  <c:v>1999.546875</c:v>
                </c:pt>
                <c:pt idx="115">
                  <c:v>1999.625</c:v>
                </c:pt>
                <c:pt idx="116">
                  <c:v>1999.703125</c:v>
                </c:pt>
                <c:pt idx="117">
                  <c:v>1999.78125</c:v>
                </c:pt>
                <c:pt idx="118">
                  <c:v>1999.859375</c:v>
                </c:pt>
                <c:pt idx="119">
                  <c:v>1999.9375</c:v>
                </c:pt>
              </c:numCache>
            </c:numRef>
          </c:xVal>
          <c:yVal>
            <c:numRef>
              <c:f>UAH_LT_6.0!$D$137:$D$256</c:f>
              <c:numCache>
                <c:formatCode>General</c:formatCode>
                <c:ptCount val="120"/>
                <c:pt idx="0">
                  <c:v>-0.24</c:v>
                </c:pt>
                <c:pt idx="1">
                  <c:v>-0.36</c:v>
                </c:pt>
                <c:pt idx="2">
                  <c:v>-7.0000000000000007E-2</c:v>
                </c:pt>
                <c:pt idx="3">
                  <c:v>-0.2</c:v>
                </c:pt>
                <c:pt idx="4">
                  <c:v>-0.04</c:v>
                </c:pt>
                <c:pt idx="5">
                  <c:v>-0.03</c:v>
                </c:pt>
                <c:pt idx="6">
                  <c:v>-0.11</c:v>
                </c:pt>
                <c:pt idx="7">
                  <c:v>-0.17</c:v>
                </c:pt>
                <c:pt idx="8">
                  <c:v>-0.28000000000000003</c:v>
                </c:pt>
                <c:pt idx="9">
                  <c:v>-0.14000000000000001</c:v>
                </c:pt>
                <c:pt idx="10">
                  <c:v>0.12</c:v>
                </c:pt>
                <c:pt idx="11">
                  <c:v>0.04</c:v>
                </c:pt>
                <c:pt idx="12">
                  <c:v>-0.12</c:v>
                </c:pt>
                <c:pt idx="13">
                  <c:v>-0.08</c:v>
                </c:pt>
                <c:pt idx="14">
                  <c:v>0.11</c:v>
                </c:pt>
                <c:pt idx="15">
                  <c:v>-0.13</c:v>
                </c:pt>
                <c:pt idx="16">
                  <c:v>-0.01</c:v>
                </c:pt>
                <c:pt idx="17">
                  <c:v>0.18</c:v>
                </c:pt>
                <c:pt idx="18">
                  <c:v>0.01</c:v>
                </c:pt>
                <c:pt idx="19">
                  <c:v>0.03</c:v>
                </c:pt>
                <c:pt idx="20">
                  <c:v>-0.22</c:v>
                </c:pt>
                <c:pt idx="21">
                  <c:v>-0.37</c:v>
                </c:pt>
                <c:pt idx="22">
                  <c:v>-0.4</c:v>
                </c:pt>
                <c:pt idx="23">
                  <c:v>-0.4</c:v>
                </c:pt>
                <c:pt idx="24">
                  <c:v>-0.34</c:v>
                </c:pt>
                <c:pt idx="25">
                  <c:v>-0.39</c:v>
                </c:pt>
                <c:pt idx="26">
                  <c:v>-0.27</c:v>
                </c:pt>
                <c:pt idx="27">
                  <c:v>-0.39</c:v>
                </c:pt>
                <c:pt idx="28">
                  <c:v>-0.36</c:v>
                </c:pt>
                <c:pt idx="29">
                  <c:v>-0.34</c:v>
                </c:pt>
                <c:pt idx="30">
                  <c:v>-0.5</c:v>
                </c:pt>
                <c:pt idx="31">
                  <c:v>-0.57999999999999996</c:v>
                </c:pt>
                <c:pt idx="32">
                  <c:v>-0.59</c:v>
                </c:pt>
                <c:pt idx="33">
                  <c:v>-0.4</c:v>
                </c:pt>
                <c:pt idx="34">
                  <c:v>-0.4</c:v>
                </c:pt>
                <c:pt idx="35">
                  <c:v>-0.45</c:v>
                </c:pt>
                <c:pt idx="36">
                  <c:v>-0.49</c:v>
                </c:pt>
                <c:pt idx="37">
                  <c:v>-0.44</c:v>
                </c:pt>
                <c:pt idx="38">
                  <c:v>-0.56000000000000005</c:v>
                </c:pt>
                <c:pt idx="39">
                  <c:v>-0.46</c:v>
                </c:pt>
                <c:pt idx="40">
                  <c:v>-0.33</c:v>
                </c:pt>
                <c:pt idx="41">
                  <c:v>-0.21</c:v>
                </c:pt>
                <c:pt idx="42">
                  <c:v>-0.19</c:v>
                </c:pt>
                <c:pt idx="43">
                  <c:v>-0.31</c:v>
                </c:pt>
                <c:pt idx="44">
                  <c:v>-0.5</c:v>
                </c:pt>
                <c:pt idx="45">
                  <c:v>-0.27</c:v>
                </c:pt>
                <c:pt idx="46">
                  <c:v>-0.25</c:v>
                </c:pt>
                <c:pt idx="47">
                  <c:v>-7.0000000000000007E-2</c:v>
                </c:pt>
                <c:pt idx="48">
                  <c:v>-0.26</c:v>
                </c:pt>
                <c:pt idx="49">
                  <c:v>-0.36</c:v>
                </c:pt>
                <c:pt idx="50">
                  <c:v>-0.32</c:v>
                </c:pt>
                <c:pt idx="51">
                  <c:v>-0.28000000000000003</c:v>
                </c:pt>
                <c:pt idx="52">
                  <c:v>-0.22</c:v>
                </c:pt>
                <c:pt idx="53">
                  <c:v>-0.06</c:v>
                </c:pt>
                <c:pt idx="54">
                  <c:v>-0.09</c:v>
                </c:pt>
                <c:pt idx="55">
                  <c:v>-0.18</c:v>
                </c:pt>
                <c:pt idx="56">
                  <c:v>-0.15</c:v>
                </c:pt>
                <c:pt idx="57">
                  <c:v>-0.38</c:v>
                </c:pt>
                <c:pt idx="58">
                  <c:v>-0.08</c:v>
                </c:pt>
                <c:pt idx="59">
                  <c:v>-0.04</c:v>
                </c:pt>
                <c:pt idx="60">
                  <c:v>-0.1</c:v>
                </c:pt>
                <c:pt idx="61">
                  <c:v>-0.18</c:v>
                </c:pt>
                <c:pt idx="62">
                  <c:v>-0.19</c:v>
                </c:pt>
                <c:pt idx="63">
                  <c:v>0.02</c:v>
                </c:pt>
                <c:pt idx="64">
                  <c:v>-7.0000000000000007E-2</c:v>
                </c:pt>
                <c:pt idx="65">
                  <c:v>0</c:v>
                </c:pt>
                <c:pt idx="66">
                  <c:v>-0.06</c:v>
                </c:pt>
                <c:pt idx="67">
                  <c:v>0.15</c:v>
                </c:pt>
                <c:pt idx="68">
                  <c:v>0.05</c:v>
                </c:pt>
                <c:pt idx="69">
                  <c:v>-7.0000000000000007E-2</c:v>
                </c:pt>
                <c:pt idx="70">
                  <c:v>-0.05</c:v>
                </c:pt>
                <c:pt idx="71">
                  <c:v>-0.3</c:v>
                </c:pt>
                <c:pt idx="72">
                  <c:v>-0.28999999999999998</c:v>
                </c:pt>
                <c:pt idx="73">
                  <c:v>-0.15</c:v>
                </c:pt>
                <c:pt idx="74">
                  <c:v>-0.08</c:v>
                </c:pt>
                <c:pt idx="75">
                  <c:v>-0.21</c:v>
                </c:pt>
                <c:pt idx="76">
                  <c:v>-0.23</c:v>
                </c:pt>
                <c:pt idx="77">
                  <c:v>-0.2</c:v>
                </c:pt>
                <c:pt idx="78">
                  <c:v>-0.1</c:v>
                </c:pt>
                <c:pt idx="79">
                  <c:v>-0.05</c:v>
                </c:pt>
                <c:pt idx="80">
                  <c:v>-0.02</c:v>
                </c:pt>
                <c:pt idx="81">
                  <c:v>-0.11</c:v>
                </c:pt>
                <c:pt idx="82">
                  <c:v>-0.11</c:v>
                </c:pt>
                <c:pt idx="83">
                  <c:v>-0.2</c:v>
                </c:pt>
                <c:pt idx="84">
                  <c:v>-0.3</c:v>
                </c:pt>
                <c:pt idx="85">
                  <c:v>-0.25</c:v>
                </c:pt>
                <c:pt idx="86">
                  <c:v>-0.26</c:v>
                </c:pt>
                <c:pt idx="87">
                  <c:v>-0.38</c:v>
                </c:pt>
                <c:pt idx="88">
                  <c:v>-0.22</c:v>
                </c:pt>
                <c:pt idx="89">
                  <c:v>-0.16</c:v>
                </c:pt>
                <c:pt idx="90">
                  <c:v>-0.04</c:v>
                </c:pt>
                <c:pt idx="91">
                  <c:v>-0.04</c:v>
                </c:pt>
                <c:pt idx="92">
                  <c:v>-0.11</c:v>
                </c:pt>
                <c:pt idx="93">
                  <c:v>-0.06</c:v>
                </c:pt>
                <c:pt idx="94">
                  <c:v>-0.04</c:v>
                </c:pt>
                <c:pt idx="95">
                  <c:v>0.13</c:v>
                </c:pt>
                <c:pt idx="96">
                  <c:v>0.34</c:v>
                </c:pt>
                <c:pt idx="97">
                  <c:v>0.49</c:v>
                </c:pt>
                <c:pt idx="98">
                  <c:v>0.35</c:v>
                </c:pt>
                <c:pt idx="99">
                  <c:v>0.62</c:v>
                </c:pt>
                <c:pt idx="100">
                  <c:v>0.52</c:v>
                </c:pt>
                <c:pt idx="101">
                  <c:v>0.44</c:v>
                </c:pt>
                <c:pt idx="102">
                  <c:v>0.38</c:v>
                </c:pt>
                <c:pt idx="103">
                  <c:v>0.39</c:v>
                </c:pt>
                <c:pt idx="104">
                  <c:v>0.28000000000000003</c:v>
                </c:pt>
                <c:pt idx="105">
                  <c:v>0.24</c:v>
                </c:pt>
                <c:pt idx="106">
                  <c:v>-0.01</c:v>
                </c:pt>
                <c:pt idx="107">
                  <c:v>0.13</c:v>
                </c:pt>
                <c:pt idx="108">
                  <c:v>-0.08</c:v>
                </c:pt>
                <c:pt idx="109">
                  <c:v>0</c:v>
                </c:pt>
                <c:pt idx="110">
                  <c:v>-0.21</c:v>
                </c:pt>
                <c:pt idx="111">
                  <c:v>-0.11</c:v>
                </c:pt>
                <c:pt idx="112">
                  <c:v>-0.16</c:v>
                </c:pt>
                <c:pt idx="113">
                  <c:v>-0.28999999999999998</c:v>
                </c:pt>
                <c:pt idx="114">
                  <c:v>-0.15</c:v>
                </c:pt>
                <c:pt idx="115">
                  <c:v>-0.2</c:v>
                </c:pt>
                <c:pt idx="116">
                  <c:v>-0.12</c:v>
                </c:pt>
                <c:pt idx="117">
                  <c:v>-0.17</c:v>
                </c:pt>
                <c:pt idx="118">
                  <c:v>-0.2</c:v>
                </c:pt>
                <c:pt idx="119">
                  <c:v>-0.16</c:v>
                </c:pt>
              </c:numCache>
            </c:numRef>
          </c:yVal>
          <c:smooth val="1"/>
        </c:ser>
        <c:ser>
          <c:idx val="3"/>
          <c:order val="1"/>
          <c:tx>
            <c:v> Hémisphère Nord</c:v>
          </c:tx>
          <c:spPr>
            <a:ln w="38100">
              <a:solidFill>
                <a:srgbClr val="A2E290"/>
              </a:solidFill>
              <a:prstDash val="sysDash"/>
            </a:ln>
          </c:spPr>
          <c:marker>
            <c:symbol val="none"/>
          </c:marker>
          <c:xVal>
            <c:numRef>
              <c:f>UAH_LT_6.0!$C$137:$C$256</c:f>
              <c:numCache>
                <c:formatCode>0.00</c:formatCode>
                <c:ptCount val="120"/>
                <c:pt idx="0">
                  <c:v>1990.078125</c:v>
                </c:pt>
                <c:pt idx="1">
                  <c:v>1990.15625</c:v>
                </c:pt>
                <c:pt idx="2">
                  <c:v>1990.234375</c:v>
                </c:pt>
                <c:pt idx="3">
                  <c:v>1990.3125</c:v>
                </c:pt>
                <c:pt idx="4">
                  <c:v>1990.390625</c:v>
                </c:pt>
                <c:pt idx="5">
                  <c:v>1990.46875</c:v>
                </c:pt>
                <c:pt idx="6">
                  <c:v>1990.546875</c:v>
                </c:pt>
                <c:pt idx="7">
                  <c:v>1990.625</c:v>
                </c:pt>
                <c:pt idx="8">
                  <c:v>1990.703125</c:v>
                </c:pt>
                <c:pt idx="9">
                  <c:v>1990.78125</c:v>
                </c:pt>
                <c:pt idx="10">
                  <c:v>1990.859375</c:v>
                </c:pt>
                <c:pt idx="11">
                  <c:v>1990.9375</c:v>
                </c:pt>
                <c:pt idx="12">
                  <c:v>1991.078125</c:v>
                </c:pt>
                <c:pt idx="13">
                  <c:v>1991.15625</c:v>
                </c:pt>
                <c:pt idx="14">
                  <c:v>1991.234375</c:v>
                </c:pt>
                <c:pt idx="15">
                  <c:v>1991.3125</c:v>
                </c:pt>
                <c:pt idx="16">
                  <c:v>1991.390625</c:v>
                </c:pt>
                <c:pt idx="17">
                  <c:v>1991.46875</c:v>
                </c:pt>
                <c:pt idx="18">
                  <c:v>1991.546875</c:v>
                </c:pt>
                <c:pt idx="19">
                  <c:v>1991.625</c:v>
                </c:pt>
                <c:pt idx="20">
                  <c:v>1991.703125</c:v>
                </c:pt>
                <c:pt idx="21">
                  <c:v>1991.78125</c:v>
                </c:pt>
                <c:pt idx="22">
                  <c:v>1991.859375</c:v>
                </c:pt>
                <c:pt idx="23">
                  <c:v>1991.9375</c:v>
                </c:pt>
                <c:pt idx="24">
                  <c:v>1992.078125</c:v>
                </c:pt>
                <c:pt idx="25">
                  <c:v>1992.15625</c:v>
                </c:pt>
                <c:pt idx="26">
                  <c:v>1992.234375</c:v>
                </c:pt>
                <c:pt idx="27">
                  <c:v>1992.3125</c:v>
                </c:pt>
                <c:pt idx="28">
                  <c:v>1992.390625</c:v>
                </c:pt>
                <c:pt idx="29">
                  <c:v>1992.46875</c:v>
                </c:pt>
                <c:pt idx="30">
                  <c:v>1992.546875</c:v>
                </c:pt>
                <c:pt idx="31">
                  <c:v>1992.625</c:v>
                </c:pt>
                <c:pt idx="32">
                  <c:v>1992.703125</c:v>
                </c:pt>
                <c:pt idx="33">
                  <c:v>1992.78125</c:v>
                </c:pt>
                <c:pt idx="34">
                  <c:v>1992.859375</c:v>
                </c:pt>
                <c:pt idx="35">
                  <c:v>1992.9375</c:v>
                </c:pt>
                <c:pt idx="36">
                  <c:v>1993.078125</c:v>
                </c:pt>
                <c:pt idx="37">
                  <c:v>1993.15625</c:v>
                </c:pt>
                <c:pt idx="38">
                  <c:v>1993.234375</c:v>
                </c:pt>
                <c:pt idx="39">
                  <c:v>1993.3125</c:v>
                </c:pt>
                <c:pt idx="40">
                  <c:v>1993.390625</c:v>
                </c:pt>
                <c:pt idx="41">
                  <c:v>1993.46875</c:v>
                </c:pt>
                <c:pt idx="42">
                  <c:v>1993.546875</c:v>
                </c:pt>
                <c:pt idx="43">
                  <c:v>1993.625</c:v>
                </c:pt>
                <c:pt idx="44">
                  <c:v>1993.703125</c:v>
                </c:pt>
                <c:pt idx="45">
                  <c:v>1993.78125</c:v>
                </c:pt>
                <c:pt idx="46">
                  <c:v>1993.859375</c:v>
                </c:pt>
                <c:pt idx="47">
                  <c:v>1993.9375</c:v>
                </c:pt>
                <c:pt idx="48">
                  <c:v>1994.078125</c:v>
                </c:pt>
                <c:pt idx="49">
                  <c:v>1994.15625</c:v>
                </c:pt>
                <c:pt idx="50">
                  <c:v>1994.234375</c:v>
                </c:pt>
                <c:pt idx="51">
                  <c:v>1994.3125</c:v>
                </c:pt>
                <c:pt idx="52">
                  <c:v>1994.390625</c:v>
                </c:pt>
                <c:pt idx="53">
                  <c:v>1994.46875</c:v>
                </c:pt>
                <c:pt idx="54">
                  <c:v>1994.546875</c:v>
                </c:pt>
                <c:pt idx="55">
                  <c:v>1994.625</c:v>
                </c:pt>
                <c:pt idx="56">
                  <c:v>1994.703125</c:v>
                </c:pt>
                <c:pt idx="57">
                  <c:v>1994.78125</c:v>
                </c:pt>
                <c:pt idx="58">
                  <c:v>1994.859375</c:v>
                </c:pt>
                <c:pt idx="59">
                  <c:v>1994.9375</c:v>
                </c:pt>
                <c:pt idx="60">
                  <c:v>1995.078125</c:v>
                </c:pt>
                <c:pt idx="61">
                  <c:v>1995.15625</c:v>
                </c:pt>
                <c:pt idx="62">
                  <c:v>1995.234375</c:v>
                </c:pt>
                <c:pt idx="63">
                  <c:v>1995.3125</c:v>
                </c:pt>
                <c:pt idx="64">
                  <c:v>1995.390625</c:v>
                </c:pt>
                <c:pt idx="65">
                  <c:v>1995.46875</c:v>
                </c:pt>
                <c:pt idx="66">
                  <c:v>1995.546875</c:v>
                </c:pt>
                <c:pt idx="67">
                  <c:v>1995.625</c:v>
                </c:pt>
                <c:pt idx="68">
                  <c:v>1995.703125</c:v>
                </c:pt>
                <c:pt idx="69">
                  <c:v>1995.78125</c:v>
                </c:pt>
                <c:pt idx="70">
                  <c:v>1995.859375</c:v>
                </c:pt>
                <c:pt idx="71">
                  <c:v>1995.9375</c:v>
                </c:pt>
                <c:pt idx="72">
                  <c:v>1996.078125</c:v>
                </c:pt>
                <c:pt idx="73">
                  <c:v>1996.15625</c:v>
                </c:pt>
                <c:pt idx="74">
                  <c:v>1996.234375</c:v>
                </c:pt>
                <c:pt idx="75">
                  <c:v>1996.3125</c:v>
                </c:pt>
                <c:pt idx="76">
                  <c:v>1996.390625</c:v>
                </c:pt>
                <c:pt idx="77">
                  <c:v>1996.46875</c:v>
                </c:pt>
                <c:pt idx="78">
                  <c:v>1996.546875</c:v>
                </c:pt>
                <c:pt idx="79">
                  <c:v>1996.625</c:v>
                </c:pt>
                <c:pt idx="80">
                  <c:v>1996.703125</c:v>
                </c:pt>
                <c:pt idx="81">
                  <c:v>1996.78125</c:v>
                </c:pt>
                <c:pt idx="82">
                  <c:v>1996.859375</c:v>
                </c:pt>
                <c:pt idx="83">
                  <c:v>1996.9375</c:v>
                </c:pt>
                <c:pt idx="84">
                  <c:v>1997.078125</c:v>
                </c:pt>
                <c:pt idx="85">
                  <c:v>1997.15625</c:v>
                </c:pt>
                <c:pt idx="86">
                  <c:v>1997.234375</c:v>
                </c:pt>
                <c:pt idx="87">
                  <c:v>1997.3125</c:v>
                </c:pt>
                <c:pt idx="88">
                  <c:v>1997.390625</c:v>
                </c:pt>
                <c:pt idx="89">
                  <c:v>1997.46875</c:v>
                </c:pt>
                <c:pt idx="90">
                  <c:v>1997.546875</c:v>
                </c:pt>
                <c:pt idx="91">
                  <c:v>1997.625</c:v>
                </c:pt>
                <c:pt idx="92">
                  <c:v>1997.703125</c:v>
                </c:pt>
                <c:pt idx="93">
                  <c:v>1997.78125</c:v>
                </c:pt>
                <c:pt idx="94">
                  <c:v>1997.859375</c:v>
                </c:pt>
                <c:pt idx="95">
                  <c:v>1997.9375</c:v>
                </c:pt>
                <c:pt idx="96">
                  <c:v>1998.078125</c:v>
                </c:pt>
                <c:pt idx="97">
                  <c:v>1998.15625</c:v>
                </c:pt>
                <c:pt idx="98">
                  <c:v>1998.234375</c:v>
                </c:pt>
                <c:pt idx="99">
                  <c:v>1998.3125</c:v>
                </c:pt>
                <c:pt idx="100">
                  <c:v>1998.390625</c:v>
                </c:pt>
                <c:pt idx="101">
                  <c:v>1998.46875</c:v>
                </c:pt>
                <c:pt idx="102">
                  <c:v>1998.546875</c:v>
                </c:pt>
                <c:pt idx="103">
                  <c:v>1998.625</c:v>
                </c:pt>
                <c:pt idx="104">
                  <c:v>1998.703125</c:v>
                </c:pt>
                <c:pt idx="105">
                  <c:v>1998.78125</c:v>
                </c:pt>
                <c:pt idx="106">
                  <c:v>1998.859375</c:v>
                </c:pt>
                <c:pt idx="107">
                  <c:v>1998.9375</c:v>
                </c:pt>
                <c:pt idx="108">
                  <c:v>1999.078125</c:v>
                </c:pt>
                <c:pt idx="109">
                  <c:v>1999.15625</c:v>
                </c:pt>
                <c:pt idx="110">
                  <c:v>1999.234375</c:v>
                </c:pt>
                <c:pt idx="111">
                  <c:v>1999.3125</c:v>
                </c:pt>
                <c:pt idx="112">
                  <c:v>1999.390625</c:v>
                </c:pt>
                <c:pt idx="113">
                  <c:v>1999.46875</c:v>
                </c:pt>
                <c:pt idx="114">
                  <c:v>1999.546875</c:v>
                </c:pt>
                <c:pt idx="115">
                  <c:v>1999.625</c:v>
                </c:pt>
                <c:pt idx="116">
                  <c:v>1999.703125</c:v>
                </c:pt>
                <c:pt idx="117">
                  <c:v>1999.78125</c:v>
                </c:pt>
                <c:pt idx="118">
                  <c:v>1999.859375</c:v>
                </c:pt>
                <c:pt idx="119">
                  <c:v>1999.9375</c:v>
                </c:pt>
              </c:numCache>
            </c:numRef>
          </c:xVal>
          <c:yVal>
            <c:numRef>
              <c:f>UAH_LT_6.0!$G$137:$G$256</c:f>
              <c:numCache>
                <c:formatCode>General</c:formatCode>
                <c:ptCount val="120"/>
                <c:pt idx="0">
                  <c:v>-0.36</c:v>
                </c:pt>
                <c:pt idx="1">
                  <c:v>-0.42</c:v>
                </c:pt>
                <c:pt idx="2">
                  <c:v>0.02</c:v>
                </c:pt>
                <c:pt idx="3">
                  <c:v>-0.33</c:v>
                </c:pt>
                <c:pt idx="4">
                  <c:v>-0.12</c:v>
                </c:pt>
                <c:pt idx="5">
                  <c:v>-0.01</c:v>
                </c:pt>
                <c:pt idx="6">
                  <c:v>-0.18</c:v>
                </c:pt>
                <c:pt idx="7">
                  <c:v>-0.18</c:v>
                </c:pt>
                <c:pt idx="8">
                  <c:v>-0.27</c:v>
                </c:pt>
                <c:pt idx="9">
                  <c:v>-0.12</c:v>
                </c:pt>
                <c:pt idx="10">
                  <c:v>0.12</c:v>
                </c:pt>
                <c:pt idx="11">
                  <c:v>0.06</c:v>
                </c:pt>
                <c:pt idx="12">
                  <c:v>-0.22</c:v>
                </c:pt>
                <c:pt idx="13">
                  <c:v>-0.17</c:v>
                </c:pt>
                <c:pt idx="14">
                  <c:v>0.08</c:v>
                </c:pt>
                <c:pt idx="15">
                  <c:v>-0.18</c:v>
                </c:pt>
                <c:pt idx="16">
                  <c:v>0.02</c:v>
                </c:pt>
                <c:pt idx="17">
                  <c:v>0.1</c:v>
                </c:pt>
                <c:pt idx="18">
                  <c:v>0</c:v>
                </c:pt>
                <c:pt idx="19">
                  <c:v>0.02</c:v>
                </c:pt>
                <c:pt idx="20">
                  <c:v>-0.14000000000000001</c:v>
                </c:pt>
                <c:pt idx="21">
                  <c:v>-0.34</c:v>
                </c:pt>
                <c:pt idx="22">
                  <c:v>-0.31</c:v>
                </c:pt>
                <c:pt idx="23">
                  <c:v>-0.39</c:v>
                </c:pt>
                <c:pt idx="24">
                  <c:v>-0.37</c:v>
                </c:pt>
                <c:pt idx="25">
                  <c:v>-0.4</c:v>
                </c:pt>
                <c:pt idx="26">
                  <c:v>-0.38</c:v>
                </c:pt>
                <c:pt idx="27">
                  <c:v>-0.52</c:v>
                </c:pt>
                <c:pt idx="28">
                  <c:v>-0.62</c:v>
                </c:pt>
                <c:pt idx="29">
                  <c:v>-0.56000000000000005</c:v>
                </c:pt>
                <c:pt idx="30">
                  <c:v>-0.74</c:v>
                </c:pt>
                <c:pt idx="31">
                  <c:v>-0.67</c:v>
                </c:pt>
                <c:pt idx="32">
                  <c:v>-0.63</c:v>
                </c:pt>
                <c:pt idx="33">
                  <c:v>-0.52</c:v>
                </c:pt>
                <c:pt idx="34">
                  <c:v>-0.42</c:v>
                </c:pt>
                <c:pt idx="35">
                  <c:v>-0.41</c:v>
                </c:pt>
                <c:pt idx="36">
                  <c:v>-0.51</c:v>
                </c:pt>
                <c:pt idx="37">
                  <c:v>-0.45</c:v>
                </c:pt>
                <c:pt idx="38">
                  <c:v>-0.59</c:v>
                </c:pt>
                <c:pt idx="39">
                  <c:v>-0.68</c:v>
                </c:pt>
                <c:pt idx="40">
                  <c:v>-0.44</c:v>
                </c:pt>
                <c:pt idx="41">
                  <c:v>-0.33</c:v>
                </c:pt>
                <c:pt idx="42">
                  <c:v>-0.28000000000000003</c:v>
                </c:pt>
                <c:pt idx="43">
                  <c:v>-0.39</c:v>
                </c:pt>
                <c:pt idx="44">
                  <c:v>-0.6</c:v>
                </c:pt>
                <c:pt idx="45">
                  <c:v>-0.38</c:v>
                </c:pt>
                <c:pt idx="46">
                  <c:v>-0.37</c:v>
                </c:pt>
                <c:pt idx="47">
                  <c:v>-0.06</c:v>
                </c:pt>
                <c:pt idx="48">
                  <c:v>-0.28000000000000003</c:v>
                </c:pt>
                <c:pt idx="49">
                  <c:v>-0.46</c:v>
                </c:pt>
                <c:pt idx="50">
                  <c:v>-0.36</c:v>
                </c:pt>
                <c:pt idx="51">
                  <c:v>-0.3</c:v>
                </c:pt>
                <c:pt idx="52">
                  <c:v>-0.12</c:v>
                </c:pt>
                <c:pt idx="53">
                  <c:v>-0.06</c:v>
                </c:pt>
                <c:pt idx="54">
                  <c:v>-0.09</c:v>
                </c:pt>
                <c:pt idx="55">
                  <c:v>-0.18</c:v>
                </c:pt>
                <c:pt idx="56">
                  <c:v>-0.15</c:v>
                </c:pt>
                <c:pt idx="57">
                  <c:v>-0.23</c:v>
                </c:pt>
                <c:pt idx="58">
                  <c:v>0.02</c:v>
                </c:pt>
                <c:pt idx="59">
                  <c:v>0.02</c:v>
                </c:pt>
                <c:pt idx="60">
                  <c:v>0.04</c:v>
                </c:pt>
                <c:pt idx="61">
                  <c:v>-0.13</c:v>
                </c:pt>
                <c:pt idx="62">
                  <c:v>-0.27</c:v>
                </c:pt>
                <c:pt idx="63">
                  <c:v>0</c:v>
                </c:pt>
                <c:pt idx="64">
                  <c:v>-0.09</c:v>
                </c:pt>
                <c:pt idx="65">
                  <c:v>0.08</c:v>
                </c:pt>
                <c:pt idx="66">
                  <c:v>-7.0000000000000007E-2</c:v>
                </c:pt>
                <c:pt idx="67">
                  <c:v>0.19</c:v>
                </c:pt>
                <c:pt idx="68">
                  <c:v>0.11</c:v>
                </c:pt>
                <c:pt idx="69">
                  <c:v>-0.13</c:v>
                </c:pt>
                <c:pt idx="70">
                  <c:v>0.13</c:v>
                </c:pt>
                <c:pt idx="71">
                  <c:v>-0.5</c:v>
                </c:pt>
                <c:pt idx="72">
                  <c:v>-0.32</c:v>
                </c:pt>
                <c:pt idx="73">
                  <c:v>-0.23</c:v>
                </c:pt>
                <c:pt idx="74">
                  <c:v>-0.21</c:v>
                </c:pt>
                <c:pt idx="75">
                  <c:v>-0.48</c:v>
                </c:pt>
                <c:pt idx="76">
                  <c:v>-0.27</c:v>
                </c:pt>
                <c:pt idx="77">
                  <c:v>-0.2</c:v>
                </c:pt>
                <c:pt idx="78">
                  <c:v>-0.12</c:v>
                </c:pt>
                <c:pt idx="79">
                  <c:v>-0.28000000000000003</c:v>
                </c:pt>
                <c:pt idx="80">
                  <c:v>-0.27</c:v>
                </c:pt>
                <c:pt idx="81">
                  <c:v>-0.22</c:v>
                </c:pt>
                <c:pt idx="82">
                  <c:v>-0.03</c:v>
                </c:pt>
                <c:pt idx="83">
                  <c:v>-0.19</c:v>
                </c:pt>
                <c:pt idx="84">
                  <c:v>-0.52</c:v>
                </c:pt>
                <c:pt idx="85">
                  <c:v>-0.37</c:v>
                </c:pt>
                <c:pt idx="86">
                  <c:v>-0.35</c:v>
                </c:pt>
                <c:pt idx="87">
                  <c:v>-0.41</c:v>
                </c:pt>
                <c:pt idx="88">
                  <c:v>-0.35</c:v>
                </c:pt>
                <c:pt idx="89">
                  <c:v>-0.22</c:v>
                </c:pt>
                <c:pt idx="90">
                  <c:v>-0.02</c:v>
                </c:pt>
                <c:pt idx="91">
                  <c:v>0.04</c:v>
                </c:pt>
                <c:pt idx="92">
                  <c:v>0.02</c:v>
                </c:pt>
                <c:pt idx="93">
                  <c:v>-7.0000000000000007E-2</c:v>
                </c:pt>
                <c:pt idx="94">
                  <c:v>-0.18</c:v>
                </c:pt>
                <c:pt idx="95">
                  <c:v>7.0000000000000007E-2</c:v>
                </c:pt>
                <c:pt idx="96">
                  <c:v>0.21</c:v>
                </c:pt>
                <c:pt idx="97">
                  <c:v>0.44</c:v>
                </c:pt>
                <c:pt idx="98">
                  <c:v>0.3</c:v>
                </c:pt>
                <c:pt idx="99">
                  <c:v>0.69</c:v>
                </c:pt>
                <c:pt idx="100">
                  <c:v>0.41</c:v>
                </c:pt>
                <c:pt idx="101">
                  <c:v>0.44</c:v>
                </c:pt>
                <c:pt idx="102">
                  <c:v>0.5</c:v>
                </c:pt>
                <c:pt idx="103">
                  <c:v>0.36</c:v>
                </c:pt>
                <c:pt idx="104">
                  <c:v>0.35</c:v>
                </c:pt>
                <c:pt idx="105">
                  <c:v>0.32</c:v>
                </c:pt>
                <c:pt idx="106">
                  <c:v>-0.02</c:v>
                </c:pt>
                <c:pt idx="107">
                  <c:v>0.11</c:v>
                </c:pt>
                <c:pt idx="108">
                  <c:v>-0.05</c:v>
                </c:pt>
                <c:pt idx="109">
                  <c:v>-0.03</c:v>
                </c:pt>
                <c:pt idx="110">
                  <c:v>-0.28000000000000003</c:v>
                </c:pt>
                <c:pt idx="111">
                  <c:v>7.0000000000000007E-2</c:v>
                </c:pt>
                <c:pt idx="112">
                  <c:v>-0.12</c:v>
                </c:pt>
                <c:pt idx="113">
                  <c:v>-0.13</c:v>
                </c:pt>
                <c:pt idx="114">
                  <c:v>-0.11</c:v>
                </c:pt>
                <c:pt idx="115">
                  <c:v>-0.17</c:v>
                </c:pt>
                <c:pt idx="116">
                  <c:v>-0.05</c:v>
                </c:pt>
                <c:pt idx="117">
                  <c:v>-0.23</c:v>
                </c:pt>
                <c:pt idx="118">
                  <c:v>-7.0000000000000007E-2</c:v>
                </c:pt>
                <c:pt idx="119">
                  <c:v>-0.01</c:v>
                </c:pt>
              </c:numCache>
            </c:numRef>
          </c:yVal>
          <c:smooth val="1"/>
        </c:ser>
        <c:ser>
          <c:idx val="6"/>
          <c:order val="2"/>
          <c:tx>
            <c:v> Hémisphère Sud</c:v>
          </c:tx>
          <c:spPr>
            <a:ln w="38100">
              <a:solidFill>
                <a:schemeClr val="bg2">
                  <a:lumMod val="5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UAH_LT_6.0!$C$137:$C$256</c:f>
              <c:numCache>
                <c:formatCode>0.00</c:formatCode>
                <c:ptCount val="120"/>
                <c:pt idx="0">
                  <c:v>1990.078125</c:v>
                </c:pt>
                <c:pt idx="1">
                  <c:v>1990.15625</c:v>
                </c:pt>
                <c:pt idx="2">
                  <c:v>1990.234375</c:v>
                </c:pt>
                <c:pt idx="3">
                  <c:v>1990.3125</c:v>
                </c:pt>
                <c:pt idx="4">
                  <c:v>1990.390625</c:v>
                </c:pt>
                <c:pt idx="5">
                  <c:v>1990.46875</c:v>
                </c:pt>
                <c:pt idx="6">
                  <c:v>1990.546875</c:v>
                </c:pt>
                <c:pt idx="7">
                  <c:v>1990.625</c:v>
                </c:pt>
                <c:pt idx="8">
                  <c:v>1990.703125</c:v>
                </c:pt>
                <c:pt idx="9">
                  <c:v>1990.78125</c:v>
                </c:pt>
                <c:pt idx="10">
                  <c:v>1990.859375</c:v>
                </c:pt>
                <c:pt idx="11">
                  <c:v>1990.9375</c:v>
                </c:pt>
                <c:pt idx="12">
                  <c:v>1991.078125</c:v>
                </c:pt>
                <c:pt idx="13">
                  <c:v>1991.15625</c:v>
                </c:pt>
                <c:pt idx="14">
                  <c:v>1991.234375</c:v>
                </c:pt>
                <c:pt idx="15">
                  <c:v>1991.3125</c:v>
                </c:pt>
                <c:pt idx="16">
                  <c:v>1991.390625</c:v>
                </c:pt>
                <c:pt idx="17">
                  <c:v>1991.46875</c:v>
                </c:pt>
                <c:pt idx="18">
                  <c:v>1991.546875</c:v>
                </c:pt>
                <c:pt idx="19">
                  <c:v>1991.625</c:v>
                </c:pt>
                <c:pt idx="20">
                  <c:v>1991.703125</c:v>
                </c:pt>
                <c:pt idx="21">
                  <c:v>1991.78125</c:v>
                </c:pt>
                <c:pt idx="22">
                  <c:v>1991.859375</c:v>
                </c:pt>
                <c:pt idx="23">
                  <c:v>1991.9375</c:v>
                </c:pt>
                <c:pt idx="24">
                  <c:v>1992.078125</c:v>
                </c:pt>
                <c:pt idx="25">
                  <c:v>1992.15625</c:v>
                </c:pt>
                <c:pt idx="26">
                  <c:v>1992.234375</c:v>
                </c:pt>
                <c:pt idx="27">
                  <c:v>1992.3125</c:v>
                </c:pt>
                <c:pt idx="28">
                  <c:v>1992.390625</c:v>
                </c:pt>
                <c:pt idx="29">
                  <c:v>1992.46875</c:v>
                </c:pt>
                <c:pt idx="30">
                  <c:v>1992.546875</c:v>
                </c:pt>
                <c:pt idx="31">
                  <c:v>1992.625</c:v>
                </c:pt>
                <c:pt idx="32">
                  <c:v>1992.703125</c:v>
                </c:pt>
                <c:pt idx="33">
                  <c:v>1992.78125</c:v>
                </c:pt>
                <c:pt idx="34">
                  <c:v>1992.859375</c:v>
                </c:pt>
                <c:pt idx="35">
                  <c:v>1992.9375</c:v>
                </c:pt>
                <c:pt idx="36">
                  <c:v>1993.078125</c:v>
                </c:pt>
                <c:pt idx="37">
                  <c:v>1993.15625</c:v>
                </c:pt>
                <c:pt idx="38">
                  <c:v>1993.234375</c:v>
                </c:pt>
                <c:pt idx="39">
                  <c:v>1993.3125</c:v>
                </c:pt>
                <c:pt idx="40">
                  <c:v>1993.390625</c:v>
                </c:pt>
                <c:pt idx="41">
                  <c:v>1993.46875</c:v>
                </c:pt>
                <c:pt idx="42">
                  <c:v>1993.546875</c:v>
                </c:pt>
                <c:pt idx="43">
                  <c:v>1993.625</c:v>
                </c:pt>
                <c:pt idx="44">
                  <c:v>1993.703125</c:v>
                </c:pt>
                <c:pt idx="45">
                  <c:v>1993.78125</c:v>
                </c:pt>
                <c:pt idx="46">
                  <c:v>1993.859375</c:v>
                </c:pt>
                <c:pt idx="47">
                  <c:v>1993.9375</c:v>
                </c:pt>
                <c:pt idx="48">
                  <c:v>1994.078125</c:v>
                </c:pt>
                <c:pt idx="49">
                  <c:v>1994.15625</c:v>
                </c:pt>
                <c:pt idx="50">
                  <c:v>1994.234375</c:v>
                </c:pt>
                <c:pt idx="51">
                  <c:v>1994.3125</c:v>
                </c:pt>
                <c:pt idx="52">
                  <c:v>1994.390625</c:v>
                </c:pt>
                <c:pt idx="53">
                  <c:v>1994.46875</c:v>
                </c:pt>
                <c:pt idx="54">
                  <c:v>1994.546875</c:v>
                </c:pt>
                <c:pt idx="55">
                  <c:v>1994.625</c:v>
                </c:pt>
                <c:pt idx="56">
                  <c:v>1994.703125</c:v>
                </c:pt>
                <c:pt idx="57">
                  <c:v>1994.78125</c:v>
                </c:pt>
                <c:pt idx="58">
                  <c:v>1994.859375</c:v>
                </c:pt>
                <c:pt idx="59">
                  <c:v>1994.9375</c:v>
                </c:pt>
                <c:pt idx="60">
                  <c:v>1995.078125</c:v>
                </c:pt>
                <c:pt idx="61">
                  <c:v>1995.15625</c:v>
                </c:pt>
                <c:pt idx="62">
                  <c:v>1995.234375</c:v>
                </c:pt>
                <c:pt idx="63">
                  <c:v>1995.3125</c:v>
                </c:pt>
                <c:pt idx="64">
                  <c:v>1995.390625</c:v>
                </c:pt>
                <c:pt idx="65">
                  <c:v>1995.46875</c:v>
                </c:pt>
                <c:pt idx="66">
                  <c:v>1995.546875</c:v>
                </c:pt>
                <c:pt idx="67">
                  <c:v>1995.625</c:v>
                </c:pt>
                <c:pt idx="68">
                  <c:v>1995.703125</c:v>
                </c:pt>
                <c:pt idx="69">
                  <c:v>1995.78125</c:v>
                </c:pt>
                <c:pt idx="70">
                  <c:v>1995.859375</c:v>
                </c:pt>
                <c:pt idx="71">
                  <c:v>1995.9375</c:v>
                </c:pt>
                <c:pt idx="72">
                  <c:v>1996.078125</c:v>
                </c:pt>
                <c:pt idx="73">
                  <c:v>1996.15625</c:v>
                </c:pt>
                <c:pt idx="74">
                  <c:v>1996.234375</c:v>
                </c:pt>
                <c:pt idx="75">
                  <c:v>1996.3125</c:v>
                </c:pt>
                <c:pt idx="76">
                  <c:v>1996.390625</c:v>
                </c:pt>
                <c:pt idx="77">
                  <c:v>1996.46875</c:v>
                </c:pt>
                <c:pt idx="78">
                  <c:v>1996.546875</c:v>
                </c:pt>
                <c:pt idx="79">
                  <c:v>1996.625</c:v>
                </c:pt>
                <c:pt idx="80">
                  <c:v>1996.703125</c:v>
                </c:pt>
                <c:pt idx="81">
                  <c:v>1996.78125</c:v>
                </c:pt>
                <c:pt idx="82">
                  <c:v>1996.859375</c:v>
                </c:pt>
                <c:pt idx="83">
                  <c:v>1996.9375</c:v>
                </c:pt>
                <c:pt idx="84">
                  <c:v>1997.078125</c:v>
                </c:pt>
                <c:pt idx="85">
                  <c:v>1997.15625</c:v>
                </c:pt>
                <c:pt idx="86">
                  <c:v>1997.234375</c:v>
                </c:pt>
                <c:pt idx="87">
                  <c:v>1997.3125</c:v>
                </c:pt>
                <c:pt idx="88">
                  <c:v>1997.390625</c:v>
                </c:pt>
                <c:pt idx="89">
                  <c:v>1997.46875</c:v>
                </c:pt>
                <c:pt idx="90">
                  <c:v>1997.546875</c:v>
                </c:pt>
                <c:pt idx="91">
                  <c:v>1997.625</c:v>
                </c:pt>
                <c:pt idx="92">
                  <c:v>1997.703125</c:v>
                </c:pt>
                <c:pt idx="93">
                  <c:v>1997.78125</c:v>
                </c:pt>
                <c:pt idx="94">
                  <c:v>1997.859375</c:v>
                </c:pt>
                <c:pt idx="95">
                  <c:v>1997.9375</c:v>
                </c:pt>
                <c:pt idx="96">
                  <c:v>1998.078125</c:v>
                </c:pt>
                <c:pt idx="97">
                  <c:v>1998.15625</c:v>
                </c:pt>
                <c:pt idx="98">
                  <c:v>1998.234375</c:v>
                </c:pt>
                <c:pt idx="99">
                  <c:v>1998.3125</c:v>
                </c:pt>
                <c:pt idx="100">
                  <c:v>1998.390625</c:v>
                </c:pt>
                <c:pt idx="101">
                  <c:v>1998.46875</c:v>
                </c:pt>
                <c:pt idx="102">
                  <c:v>1998.546875</c:v>
                </c:pt>
                <c:pt idx="103">
                  <c:v>1998.625</c:v>
                </c:pt>
                <c:pt idx="104">
                  <c:v>1998.703125</c:v>
                </c:pt>
                <c:pt idx="105">
                  <c:v>1998.78125</c:v>
                </c:pt>
                <c:pt idx="106">
                  <c:v>1998.859375</c:v>
                </c:pt>
                <c:pt idx="107">
                  <c:v>1998.9375</c:v>
                </c:pt>
                <c:pt idx="108">
                  <c:v>1999.078125</c:v>
                </c:pt>
                <c:pt idx="109">
                  <c:v>1999.15625</c:v>
                </c:pt>
                <c:pt idx="110">
                  <c:v>1999.234375</c:v>
                </c:pt>
                <c:pt idx="111">
                  <c:v>1999.3125</c:v>
                </c:pt>
                <c:pt idx="112">
                  <c:v>1999.390625</c:v>
                </c:pt>
                <c:pt idx="113">
                  <c:v>1999.46875</c:v>
                </c:pt>
                <c:pt idx="114">
                  <c:v>1999.546875</c:v>
                </c:pt>
                <c:pt idx="115">
                  <c:v>1999.625</c:v>
                </c:pt>
                <c:pt idx="116">
                  <c:v>1999.703125</c:v>
                </c:pt>
                <c:pt idx="117">
                  <c:v>1999.78125</c:v>
                </c:pt>
                <c:pt idx="118">
                  <c:v>1999.859375</c:v>
                </c:pt>
                <c:pt idx="119">
                  <c:v>1999.9375</c:v>
                </c:pt>
              </c:numCache>
            </c:numRef>
          </c:xVal>
          <c:yVal>
            <c:numRef>
              <c:f>UAH_LT_6.0!$J$137:$J$256</c:f>
              <c:numCache>
                <c:formatCode>General</c:formatCode>
                <c:ptCount val="120"/>
                <c:pt idx="0">
                  <c:v>-0.12</c:v>
                </c:pt>
                <c:pt idx="1">
                  <c:v>-0.31</c:v>
                </c:pt>
                <c:pt idx="2">
                  <c:v>-0.15</c:v>
                </c:pt>
                <c:pt idx="3">
                  <c:v>-7.0000000000000007E-2</c:v>
                </c:pt>
                <c:pt idx="4">
                  <c:v>0.04</c:v>
                </c:pt>
                <c:pt idx="5">
                  <c:v>-0.04</c:v>
                </c:pt>
                <c:pt idx="6">
                  <c:v>-0.04</c:v>
                </c:pt>
                <c:pt idx="7">
                  <c:v>-0.17</c:v>
                </c:pt>
                <c:pt idx="8">
                  <c:v>-0.28999999999999998</c:v>
                </c:pt>
                <c:pt idx="9">
                  <c:v>-0.16</c:v>
                </c:pt>
                <c:pt idx="10">
                  <c:v>0.12</c:v>
                </c:pt>
                <c:pt idx="11">
                  <c:v>0.01</c:v>
                </c:pt>
                <c:pt idx="12">
                  <c:v>-0.01</c:v>
                </c:pt>
                <c:pt idx="13">
                  <c:v>0.01</c:v>
                </c:pt>
                <c:pt idx="14">
                  <c:v>0.14000000000000001</c:v>
                </c:pt>
                <c:pt idx="15">
                  <c:v>-0.08</c:v>
                </c:pt>
                <c:pt idx="16">
                  <c:v>-0.03</c:v>
                </c:pt>
                <c:pt idx="17">
                  <c:v>0.27</c:v>
                </c:pt>
                <c:pt idx="18">
                  <c:v>0.02</c:v>
                </c:pt>
                <c:pt idx="19">
                  <c:v>0.03</c:v>
                </c:pt>
                <c:pt idx="20">
                  <c:v>-0.28999999999999998</c:v>
                </c:pt>
                <c:pt idx="21">
                  <c:v>-0.4</c:v>
                </c:pt>
                <c:pt idx="22">
                  <c:v>-0.49</c:v>
                </c:pt>
                <c:pt idx="23">
                  <c:v>-0.4</c:v>
                </c:pt>
                <c:pt idx="24">
                  <c:v>-0.31</c:v>
                </c:pt>
                <c:pt idx="25">
                  <c:v>-0.39</c:v>
                </c:pt>
                <c:pt idx="26">
                  <c:v>-0.17</c:v>
                </c:pt>
                <c:pt idx="27">
                  <c:v>-0.26</c:v>
                </c:pt>
                <c:pt idx="28">
                  <c:v>-0.1</c:v>
                </c:pt>
                <c:pt idx="29">
                  <c:v>-0.13</c:v>
                </c:pt>
                <c:pt idx="30">
                  <c:v>-0.26</c:v>
                </c:pt>
                <c:pt idx="31">
                  <c:v>-0.49</c:v>
                </c:pt>
                <c:pt idx="32">
                  <c:v>-0.55000000000000004</c:v>
                </c:pt>
                <c:pt idx="33">
                  <c:v>-0.27</c:v>
                </c:pt>
                <c:pt idx="34">
                  <c:v>-0.38</c:v>
                </c:pt>
                <c:pt idx="35">
                  <c:v>-0.48</c:v>
                </c:pt>
                <c:pt idx="36">
                  <c:v>-0.48</c:v>
                </c:pt>
                <c:pt idx="37">
                  <c:v>-0.43</c:v>
                </c:pt>
                <c:pt idx="38">
                  <c:v>-0.53</c:v>
                </c:pt>
                <c:pt idx="39">
                  <c:v>-0.25</c:v>
                </c:pt>
                <c:pt idx="40">
                  <c:v>-0.22</c:v>
                </c:pt>
                <c:pt idx="41">
                  <c:v>-0.09</c:v>
                </c:pt>
                <c:pt idx="42">
                  <c:v>-0.09</c:v>
                </c:pt>
                <c:pt idx="43">
                  <c:v>-0.23</c:v>
                </c:pt>
                <c:pt idx="44">
                  <c:v>-0.39</c:v>
                </c:pt>
                <c:pt idx="45">
                  <c:v>-0.16</c:v>
                </c:pt>
                <c:pt idx="46">
                  <c:v>-0.14000000000000001</c:v>
                </c:pt>
                <c:pt idx="47">
                  <c:v>-7.0000000000000007E-2</c:v>
                </c:pt>
                <c:pt idx="48">
                  <c:v>-0.23</c:v>
                </c:pt>
                <c:pt idx="49">
                  <c:v>-0.25</c:v>
                </c:pt>
                <c:pt idx="50">
                  <c:v>-0.28000000000000003</c:v>
                </c:pt>
                <c:pt idx="51">
                  <c:v>-0.25</c:v>
                </c:pt>
                <c:pt idx="52">
                  <c:v>-0.32</c:v>
                </c:pt>
                <c:pt idx="53">
                  <c:v>-0.06</c:v>
                </c:pt>
                <c:pt idx="54">
                  <c:v>-0.1</c:v>
                </c:pt>
                <c:pt idx="55">
                  <c:v>-0.19</c:v>
                </c:pt>
                <c:pt idx="56">
                  <c:v>-0.14000000000000001</c:v>
                </c:pt>
                <c:pt idx="57">
                  <c:v>-0.53</c:v>
                </c:pt>
                <c:pt idx="58">
                  <c:v>-0.18</c:v>
                </c:pt>
                <c:pt idx="59">
                  <c:v>-0.1</c:v>
                </c:pt>
                <c:pt idx="60">
                  <c:v>-0.24</c:v>
                </c:pt>
                <c:pt idx="61">
                  <c:v>-0.23</c:v>
                </c:pt>
                <c:pt idx="62">
                  <c:v>-0.11</c:v>
                </c:pt>
                <c:pt idx="63">
                  <c:v>0.04</c:v>
                </c:pt>
                <c:pt idx="64">
                  <c:v>-0.06</c:v>
                </c:pt>
                <c:pt idx="65">
                  <c:v>-0.08</c:v>
                </c:pt>
                <c:pt idx="66">
                  <c:v>-0.06</c:v>
                </c:pt>
                <c:pt idx="67">
                  <c:v>0.11</c:v>
                </c:pt>
                <c:pt idx="68">
                  <c:v>0</c:v>
                </c:pt>
                <c:pt idx="69">
                  <c:v>-0.02</c:v>
                </c:pt>
                <c:pt idx="70">
                  <c:v>-0.23</c:v>
                </c:pt>
                <c:pt idx="71">
                  <c:v>-0.1</c:v>
                </c:pt>
                <c:pt idx="72">
                  <c:v>-0.27</c:v>
                </c:pt>
                <c:pt idx="73">
                  <c:v>-7.0000000000000007E-2</c:v>
                </c:pt>
                <c:pt idx="74">
                  <c:v>0.05</c:v>
                </c:pt>
                <c:pt idx="75">
                  <c:v>0.06</c:v>
                </c:pt>
                <c:pt idx="76">
                  <c:v>-0.19</c:v>
                </c:pt>
                <c:pt idx="77">
                  <c:v>-0.21</c:v>
                </c:pt>
                <c:pt idx="78">
                  <c:v>-0.08</c:v>
                </c:pt>
                <c:pt idx="79">
                  <c:v>0.19</c:v>
                </c:pt>
                <c:pt idx="80">
                  <c:v>0.23</c:v>
                </c:pt>
                <c:pt idx="81">
                  <c:v>0</c:v>
                </c:pt>
                <c:pt idx="82">
                  <c:v>-0.18</c:v>
                </c:pt>
                <c:pt idx="83">
                  <c:v>-0.21</c:v>
                </c:pt>
                <c:pt idx="84">
                  <c:v>-7.0000000000000007E-2</c:v>
                </c:pt>
                <c:pt idx="85">
                  <c:v>-0.12</c:v>
                </c:pt>
                <c:pt idx="86">
                  <c:v>-0.17</c:v>
                </c:pt>
                <c:pt idx="87">
                  <c:v>-0.36</c:v>
                </c:pt>
                <c:pt idx="88">
                  <c:v>-0.09</c:v>
                </c:pt>
                <c:pt idx="89">
                  <c:v>-0.1</c:v>
                </c:pt>
                <c:pt idx="90">
                  <c:v>-0.06</c:v>
                </c:pt>
                <c:pt idx="91">
                  <c:v>-0.12</c:v>
                </c:pt>
                <c:pt idx="92">
                  <c:v>-0.24</c:v>
                </c:pt>
                <c:pt idx="93">
                  <c:v>-0.05</c:v>
                </c:pt>
                <c:pt idx="94">
                  <c:v>0.09</c:v>
                </c:pt>
                <c:pt idx="95">
                  <c:v>0.19</c:v>
                </c:pt>
                <c:pt idx="96">
                  <c:v>0.46</c:v>
                </c:pt>
                <c:pt idx="97">
                  <c:v>0.54</c:v>
                </c:pt>
                <c:pt idx="98">
                  <c:v>0.39</c:v>
                </c:pt>
                <c:pt idx="99">
                  <c:v>0.55000000000000004</c:v>
                </c:pt>
                <c:pt idx="100">
                  <c:v>0.62</c:v>
                </c:pt>
                <c:pt idx="101">
                  <c:v>0.44</c:v>
                </c:pt>
                <c:pt idx="102">
                  <c:v>0.26</c:v>
                </c:pt>
                <c:pt idx="103">
                  <c:v>0.42</c:v>
                </c:pt>
                <c:pt idx="104">
                  <c:v>0.2</c:v>
                </c:pt>
                <c:pt idx="105">
                  <c:v>0.17</c:v>
                </c:pt>
                <c:pt idx="106">
                  <c:v>0</c:v>
                </c:pt>
                <c:pt idx="107">
                  <c:v>0.14000000000000001</c:v>
                </c:pt>
                <c:pt idx="108">
                  <c:v>-0.12</c:v>
                </c:pt>
                <c:pt idx="109">
                  <c:v>0.04</c:v>
                </c:pt>
                <c:pt idx="110">
                  <c:v>-0.14000000000000001</c:v>
                </c:pt>
                <c:pt idx="111">
                  <c:v>-0.3</c:v>
                </c:pt>
                <c:pt idx="112">
                  <c:v>-0.2</c:v>
                </c:pt>
                <c:pt idx="113">
                  <c:v>-0.44</c:v>
                </c:pt>
                <c:pt idx="114">
                  <c:v>-0.19</c:v>
                </c:pt>
                <c:pt idx="115">
                  <c:v>-0.22</c:v>
                </c:pt>
                <c:pt idx="116">
                  <c:v>-0.18</c:v>
                </c:pt>
                <c:pt idx="117">
                  <c:v>-0.12</c:v>
                </c:pt>
                <c:pt idx="118">
                  <c:v>-0.33</c:v>
                </c:pt>
                <c:pt idx="119">
                  <c:v>-0.32</c:v>
                </c:pt>
              </c:numCache>
            </c:numRef>
          </c:yVal>
          <c:smooth val="1"/>
        </c:ser>
        <c:dLbls/>
        <c:axId val="63011840"/>
        <c:axId val="65876736"/>
      </c:scatterChart>
      <c:valAx>
        <c:axId val="63011840"/>
        <c:scaling>
          <c:orientation val="minMax"/>
          <c:max val="2000"/>
          <c:min val="1990"/>
        </c:scaling>
        <c:axPos val="b"/>
        <c:majorGridlines/>
        <c:numFmt formatCode="0" sourceLinked="0"/>
        <c:tickLblPos val="low"/>
        <c:txPr>
          <a:bodyPr rot="0" vert="horz"/>
          <a:lstStyle/>
          <a:p>
            <a:pPr>
              <a:defRPr sz="1800"/>
            </a:pPr>
            <a:endParaRPr lang="fr-FR"/>
          </a:p>
        </c:txPr>
        <c:crossAx val="65876736"/>
        <c:crosses val="autoZero"/>
        <c:crossBetween val="midCat"/>
      </c:valAx>
      <c:valAx>
        <c:axId val="65876736"/>
        <c:scaling>
          <c:orientation val="minMax"/>
          <c:min val="-0.8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800"/>
            </a:pPr>
            <a:endParaRPr lang="fr-FR"/>
          </a:p>
        </c:txPr>
        <c:crossAx val="6301184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461335359783321E-2"/>
          <c:y val="3.9849912790071718E-2"/>
          <c:w val="0.22346963725702967"/>
          <c:h val="0.1730308317759493"/>
        </c:manualLayout>
      </c:layout>
      <c:spPr>
        <a:solidFill>
          <a:schemeClr val="bg1"/>
        </a:solidFill>
      </c:spPr>
      <c:txPr>
        <a:bodyPr/>
        <a:lstStyle/>
        <a:p>
          <a:pPr>
            <a:defRPr sz="2000"/>
          </a:pPr>
          <a:endParaRPr lang="fr-FR"/>
        </a:p>
      </c:txPr>
    </c:legend>
    <c:plotVisOnly val="1"/>
    <c:dispBlanksAs val="gap"/>
  </c:chart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2400">
                <a:solidFill>
                  <a:srgbClr val="00B05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Anomalie UAH LT version 6.0</a:t>
            </a:r>
          </a:p>
        </c:rich>
      </c:tx>
      <c:layout>
        <c:manualLayout>
          <c:xMode val="edge"/>
          <c:yMode val="edge"/>
          <c:x val="0.14374797703060965"/>
          <c:y val="1.4565126924677487E-2"/>
        </c:manualLayout>
      </c:layout>
      <c:overlay val="1"/>
      <c:spPr>
        <a:solidFill>
          <a:schemeClr val="bg1">
            <a:lumMod val="95000"/>
          </a:schemeClr>
        </a:solidFill>
      </c:spPr>
    </c:title>
    <c:plotArea>
      <c:layout>
        <c:manualLayout>
          <c:layoutTarget val="inner"/>
          <c:xMode val="edge"/>
          <c:yMode val="edge"/>
          <c:x val="5.4382033974343887E-2"/>
          <c:y val="2.6674989596337909E-2"/>
          <c:w val="0.91528183068630664"/>
          <c:h val="0.90251408180718962"/>
        </c:manualLayout>
      </c:layout>
      <c:scatterChart>
        <c:scatterStyle val="smoothMarker"/>
        <c:ser>
          <c:idx val="0"/>
          <c:order val="0"/>
          <c:spPr>
            <a:ln w="28575">
              <a:solidFill>
                <a:srgbClr val="339933"/>
              </a:solidFill>
            </a:ln>
          </c:spPr>
          <c:marker>
            <c:symbol val="circle"/>
            <c:size val="2"/>
            <c:spPr>
              <a:solidFill>
                <a:schemeClr val="tx1"/>
              </a:solidFill>
              <a:ln w="28575">
                <a:solidFill>
                  <a:srgbClr val="00B050"/>
                </a:solidFill>
              </a:ln>
            </c:spPr>
          </c:marker>
          <c:trendline>
            <c:spPr>
              <a:ln w="38100">
                <a:solidFill>
                  <a:sysClr val="windowText" lastClr="000000"/>
                </a:solidFill>
                <a:prstDash val="sysDash"/>
              </a:ln>
            </c:spPr>
            <c:trendlineType val="linear"/>
            <c:dispEq val="1"/>
            <c:trendlineLbl>
              <c:layout>
                <c:manualLayout>
                  <c:x val="-4.1958028622915484E-2"/>
                  <c:y val="0.51036679871944834"/>
                </c:manualLayout>
              </c:layout>
              <c:tx>
                <c:rich>
                  <a:bodyPr/>
                  <a:lstStyle/>
                  <a:p>
                    <a:pPr>
                      <a:defRPr sz="1600" b="1">
                        <a:solidFill>
                          <a:srgbClr val="00B050"/>
                        </a:solidFill>
                      </a:defRPr>
                    </a:pPr>
                    <a:r>
                      <a:rPr lang="en-US" sz="1800" baseline="0">
                        <a:solidFill>
                          <a:schemeClr val="tx1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y = 0,01380x - 27,66978</a:t>
                    </a:r>
                    <a:endParaRPr lang="en-US" sz="1800">
                      <a:solidFill>
                        <a:schemeClr val="tx1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numFmt formatCode="#,##0.0000000" sourceLinked="0"/>
              <c:spPr>
                <a:solidFill>
                  <a:schemeClr val="bg1">
                    <a:lumMod val="95000"/>
                  </a:schemeClr>
                </a:solidFill>
                <a:ln>
                  <a:solidFill>
                    <a:sysClr val="windowText" lastClr="000000"/>
                  </a:solidFill>
                </a:ln>
              </c:spPr>
            </c:trendlineLbl>
          </c:trendline>
          <c:xVal>
            <c:numRef>
              <c:f>UAH_LT_6.0!$C$17:$C$508</c:f>
              <c:numCache>
                <c:formatCode>0.00</c:formatCode>
                <c:ptCount val="492"/>
                <c:pt idx="0">
                  <c:v>1980.078125</c:v>
                </c:pt>
                <c:pt idx="1">
                  <c:v>1980.15625</c:v>
                </c:pt>
                <c:pt idx="2">
                  <c:v>1980.234375</c:v>
                </c:pt>
                <c:pt idx="3">
                  <c:v>1980.3125</c:v>
                </c:pt>
                <c:pt idx="4">
                  <c:v>1980.390625</c:v>
                </c:pt>
                <c:pt idx="5">
                  <c:v>1980.46875</c:v>
                </c:pt>
                <c:pt idx="6">
                  <c:v>1980.546875</c:v>
                </c:pt>
                <c:pt idx="7">
                  <c:v>1980.625</c:v>
                </c:pt>
                <c:pt idx="8">
                  <c:v>1980.703125</c:v>
                </c:pt>
                <c:pt idx="9">
                  <c:v>1980.78125</c:v>
                </c:pt>
                <c:pt idx="10">
                  <c:v>1980.859375</c:v>
                </c:pt>
                <c:pt idx="11">
                  <c:v>1980.9375</c:v>
                </c:pt>
                <c:pt idx="12">
                  <c:v>1981.078125</c:v>
                </c:pt>
                <c:pt idx="13">
                  <c:v>1981.15625</c:v>
                </c:pt>
                <c:pt idx="14">
                  <c:v>1981.234375</c:v>
                </c:pt>
                <c:pt idx="15">
                  <c:v>1981.3125</c:v>
                </c:pt>
                <c:pt idx="16">
                  <c:v>1981.390625</c:v>
                </c:pt>
                <c:pt idx="17">
                  <c:v>1981.46875</c:v>
                </c:pt>
                <c:pt idx="18">
                  <c:v>1981.546875</c:v>
                </c:pt>
                <c:pt idx="19">
                  <c:v>1981.625</c:v>
                </c:pt>
                <c:pt idx="20">
                  <c:v>1981.703125</c:v>
                </c:pt>
                <c:pt idx="21">
                  <c:v>1981.78125</c:v>
                </c:pt>
                <c:pt idx="22">
                  <c:v>1981.859375</c:v>
                </c:pt>
                <c:pt idx="23">
                  <c:v>1981.9375</c:v>
                </c:pt>
                <c:pt idx="24">
                  <c:v>1982.078125</c:v>
                </c:pt>
                <c:pt idx="25">
                  <c:v>1982.15625</c:v>
                </c:pt>
                <c:pt idx="26">
                  <c:v>1982.234375</c:v>
                </c:pt>
                <c:pt idx="27">
                  <c:v>1982.3125</c:v>
                </c:pt>
                <c:pt idx="28">
                  <c:v>1982.390625</c:v>
                </c:pt>
                <c:pt idx="29">
                  <c:v>1982.46875</c:v>
                </c:pt>
                <c:pt idx="30">
                  <c:v>1982.546875</c:v>
                </c:pt>
                <c:pt idx="31">
                  <c:v>1982.625</c:v>
                </c:pt>
                <c:pt idx="32">
                  <c:v>1982.703125</c:v>
                </c:pt>
                <c:pt idx="33">
                  <c:v>1982.78125</c:v>
                </c:pt>
                <c:pt idx="34">
                  <c:v>1982.859375</c:v>
                </c:pt>
                <c:pt idx="35">
                  <c:v>1982.9375</c:v>
                </c:pt>
                <c:pt idx="36">
                  <c:v>1983.078125</c:v>
                </c:pt>
                <c:pt idx="37">
                  <c:v>1983.15625</c:v>
                </c:pt>
                <c:pt idx="38">
                  <c:v>1983.234375</c:v>
                </c:pt>
                <c:pt idx="39">
                  <c:v>1983.3125</c:v>
                </c:pt>
                <c:pt idx="40">
                  <c:v>1983.390625</c:v>
                </c:pt>
                <c:pt idx="41">
                  <c:v>1983.46875</c:v>
                </c:pt>
                <c:pt idx="42">
                  <c:v>1983.546875</c:v>
                </c:pt>
                <c:pt idx="43">
                  <c:v>1983.625</c:v>
                </c:pt>
                <c:pt idx="44">
                  <c:v>1983.703125</c:v>
                </c:pt>
                <c:pt idx="45">
                  <c:v>1983.78125</c:v>
                </c:pt>
                <c:pt idx="46">
                  <c:v>1983.859375</c:v>
                </c:pt>
                <c:pt idx="47">
                  <c:v>1983.9375</c:v>
                </c:pt>
                <c:pt idx="48">
                  <c:v>1984.078125</c:v>
                </c:pt>
                <c:pt idx="49">
                  <c:v>1984.15625</c:v>
                </c:pt>
                <c:pt idx="50">
                  <c:v>1984.234375</c:v>
                </c:pt>
                <c:pt idx="51">
                  <c:v>1984.3125</c:v>
                </c:pt>
                <c:pt idx="52">
                  <c:v>1984.390625</c:v>
                </c:pt>
                <c:pt idx="53">
                  <c:v>1984.46875</c:v>
                </c:pt>
                <c:pt idx="54">
                  <c:v>1984.546875</c:v>
                </c:pt>
                <c:pt idx="55">
                  <c:v>1984.625</c:v>
                </c:pt>
                <c:pt idx="56">
                  <c:v>1984.703125</c:v>
                </c:pt>
                <c:pt idx="57">
                  <c:v>1984.78125</c:v>
                </c:pt>
                <c:pt idx="58">
                  <c:v>1984.859375</c:v>
                </c:pt>
                <c:pt idx="59">
                  <c:v>1984.9375</c:v>
                </c:pt>
                <c:pt idx="60">
                  <c:v>1985.078125</c:v>
                </c:pt>
                <c:pt idx="61">
                  <c:v>1985.15625</c:v>
                </c:pt>
                <c:pt idx="62">
                  <c:v>1985.234375</c:v>
                </c:pt>
                <c:pt idx="63">
                  <c:v>1985.3125</c:v>
                </c:pt>
                <c:pt idx="64">
                  <c:v>1985.390625</c:v>
                </c:pt>
                <c:pt idx="65">
                  <c:v>1985.46875</c:v>
                </c:pt>
                <c:pt idx="66">
                  <c:v>1985.546875</c:v>
                </c:pt>
                <c:pt idx="67">
                  <c:v>1985.625</c:v>
                </c:pt>
                <c:pt idx="68">
                  <c:v>1985.703125</c:v>
                </c:pt>
                <c:pt idx="69">
                  <c:v>1985.78125</c:v>
                </c:pt>
                <c:pt idx="70">
                  <c:v>1985.859375</c:v>
                </c:pt>
                <c:pt idx="71">
                  <c:v>1985.9375</c:v>
                </c:pt>
                <c:pt idx="72">
                  <c:v>1986.078125</c:v>
                </c:pt>
                <c:pt idx="73">
                  <c:v>1986.15625</c:v>
                </c:pt>
                <c:pt idx="74">
                  <c:v>1986.234375</c:v>
                </c:pt>
                <c:pt idx="75">
                  <c:v>1986.3125</c:v>
                </c:pt>
                <c:pt idx="76">
                  <c:v>1986.390625</c:v>
                </c:pt>
                <c:pt idx="77">
                  <c:v>1986.46875</c:v>
                </c:pt>
                <c:pt idx="78">
                  <c:v>1986.546875</c:v>
                </c:pt>
                <c:pt idx="79">
                  <c:v>1986.625</c:v>
                </c:pt>
                <c:pt idx="80">
                  <c:v>1986.703125</c:v>
                </c:pt>
                <c:pt idx="81">
                  <c:v>1986.78125</c:v>
                </c:pt>
                <c:pt idx="82">
                  <c:v>1986.859375</c:v>
                </c:pt>
                <c:pt idx="83">
                  <c:v>1986.9375</c:v>
                </c:pt>
                <c:pt idx="84">
                  <c:v>1987.078125</c:v>
                </c:pt>
                <c:pt idx="85">
                  <c:v>1987.15625</c:v>
                </c:pt>
                <c:pt idx="86">
                  <c:v>1987.234375</c:v>
                </c:pt>
                <c:pt idx="87">
                  <c:v>1987.3125</c:v>
                </c:pt>
                <c:pt idx="88">
                  <c:v>1987.390625</c:v>
                </c:pt>
                <c:pt idx="89">
                  <c:v>1987.46875</c:v>
                </c:pt>
                <c:pt idx="90">
                  <c:v>1987.546875</c:v>
                </c:pt>
                <c:pt idx="91">
                  <c:v>1987.625</c:v>
                </c:pt>
                <c:pt idx="92">
                  <c:v>1987.703125</c:v>
                </c:pt>
                <c:pt idx="93">
                  <c:v>1987.78125</c:v>
                </c:pt>
                <c:pt idx="94">
                  <c:v>1987.859375</c:v>
                </c:pt>
                <c:pt idx="95">
                  <c:v>1987.9375</c:v>
                </c:pt>
                <c:pt idx="96">
                  <c:v>1988.078125</c:v>
                </c:pt>
                <c:pt idx="97">
                  <c:v>1988.15625</c:v>
                </c:pt>
                <c:pt idx="98">
                  <c:v>1988.234375</c:v>
                </c:pt>
                <c:pt idx="99">
                  <c:v>1988.3125</c:v>
                </c:pt>
                <c:pt idx="100">
                  <c:v>1988.390625</c:v>
                </c:pt>
                <c:pt idx="101">
                  <c:v>1988.46875</c:v>
                </c:pt>
                <c:pt idx="102">
                  <c:v>1988.546875</c:v>
                </c:pt>
                <c:pt idx="103">
                  <c:v>1988.625</c:v>
                </c:pt>
                <c:pt idx="104">
                  <c:v>1988.703125</c:v>
                </c:pt>
                <c:pt idx="105">
                  <c:v>1988.78125</c:v>
                </c:pt>
                <c:pt idx="106">
                  <c:v>1988.859375</c:v>
                </c:pt>
                <c:pt idx="107">
                  <c:v>1988.9375</c:v>
                </c:pt>
                <c:pt idx="108">
                  <c:v>1989.078125</c:v>
                </c:pt>
                <c:pt idx="109">
                  <c:v>1989.15625</c:v>
                </c:pt>
                <c:pt idx="110">
                  <c:v>1989.234375</c:v>
                </c:pt>
                <c:pt idx="111">
                  <c:v>1989.3125</c:v>
                </c:pt>
                <c:pt idx="112">
                  <c:v>1989.390625</c:v>
                </c:pt>
                <c:pt idx="113">
                  <c:v>1989.46875</c:v>
                </c:pt>
                <c:pt idx="114">
                  <c:v>1989.546875</c:v>
                </c:pt>
                <c:pt idx="115">
                  <c:v>1989.625</c:v>
                </c:pt>
                <c:pt idx="116">
                  <c:v>1989.703125</c:v>
                </c:pt>
                <c:pt idx="117">
                  <c:v>1989.78125</c:v>
                </c:pt>
                <c:pt idx="118">
                  <c:v>1989.859375</c:v>
                </c:pt>
                <c:pt idx="119">
                  <c:v>1989.9375</c:v>
                </c:pt>
                <c:pt idx="120">
                  <c:v>1990.078125</c:v>
                </c:pt>
                <c:pt idx="121">
                  <c:v>1990.15625</c:v>
                </c:pt>
                <c:pt idx="122">
                  <c:v>1990.234375</c:v>
                </c:pt>
                <c:pt idx="123">
                  <c:v>1990.3125</c:v>
                </c:pt>
                <c:pt idx="124">
                  <c:v>1990.390625</c:v>
                </c:pt>
                <c:pt idx="125">
                  <c:v>1990.46875</c:v>
                </c:pt>
                <c:pt idx="126">
                  <c:v>1990.546875</c:v>
                </c:pt>
                <c:pt idx="127">
                  <c:v>1990.625</c:v>
                </c:pt>
                <c:pt idx="128">
                  <c:v>1990.703125</c:v>
                </c:pt>
                <c:pt idx="129">
                  <c:v>1990.78125</c:v>
                </c:pt>
                <c:pt idx="130">
                  <c:v>1990.859375</c:v>
                </c:pt>
                <c:pt idx="131">
                  <c:v>1990.9375</c:v>
                </c:pt>
                <c:pt idx="132">
                  <c:v>1991.078125</c:v>
                </c:pt>
                <c:pt idx="133">
                  <c:v>1991.15625</c:v>
                </c:pt>
                <c:pt idx="134">
                  <c:v>1991.234375</c:v>
                </c:pt>
                <c:pt idx="135">
                  <c:v>1991.3125</c:v>
                </c:pt>
                <c:pt idx="136">
                  <c:v>1991.390625</c:v>
                </c:pt>
                <c:pt idx="137">
                  <c:v>1991.46875</c:v>
                </c:pt>
                <c:pt idx="138">
                  <c:v>1991.546875</c:v>
                </c:pt>
                <c:pt idx="139">
                  <c:v>1991.625</c:v>
                </c:pt>
                <c:pt idx="140">
                  <c:v>1991.703125</c:v>
                </c:pt>
                <c:pt idx="141">
                  <c:v>1991.78125</c:v>
                </c:pt>
                <c:pt idx="142">
                  <c:v>1991.859375</c:v>
                </c:pt>
                <c:pt idx="143">
                  <c:v>1991.9375</c:v>
                </c:pt>
                <c:pt idx="144">
                  <c:v>1992.078125</c:v>
                </c:pt>
                <c:pt idx="145">
                  <c:v>1992.15625</c:v>
                </c:pt>
                <c:pt idx="146">
                  <c:v>1992.234375</c:v>
                </c:pt>
                <c:pt idx="147">
                  <c:v>1992.3125</c:v>
                </c:pt>
                <c:pt idx="148">
                  <c:v>1992.390625</c:v>
                </c:pt>
                <c:pt idx="149">
                  <c:v>1992.46875</c:v>
                </c:pt>
                <c:pt idx="150">
                  <c:v>1992.546875</c:v>
                </c:pt>
                <c:pt idx="151">
                  <c:v>1992.625</c:v>
                </c:pt>
                <c:pt idx="152">
                  <c:v>1992.703125</c:v>
                </c:pt>
                <c:pt idx="153">
                  <c:v>1992.78125</c:v>
                </c:pt>
                <c:pt idx="154">
                  <c:v>1992.859375</c:v>
                </c:pt>
                <c:pt idx="155">
                  <c:v>1992.9375</c:v>
                </c:pt>
                <c:pt idx="156">
                  <c:v>1993.078125</c:v>
                </c:pt>
                <c:pt idx="157">
                  <c:v>1993.15625</c:v>
                </c:pt>
                <c:pt idx="158">
                  <c:v>1993.234375</c:v>
                </c:pt>
                <c:pt idx="159">
                  <c:v>1993.3125</c:v>
                </c:pt>
                <c:pt idx="160">
                  <c:v>1993.390625</c:v>
                </c:pt>
                <c:pt idx="161">
                  <c:v>1993.46875</c:v>
                </c:pt>
                <c:pt idx="162">
                  <c:v>1993.546875</c:v>
                </c:pt>
                <c:pt idx="163">
                  <c:v>1993.625</c:v>
                </c:pt>
                <c:pt idx="164">
                  <c:v>1993.703125</c:v>
                </c:pt>
                <c:pt idx="165">
                  <c:v>1993.78125</c:v>
                </c:pt>
                <c:pt idx="166">
                  <c:v>1993.859375</c:v>
                </c:pt>
                <c:pt idx="167">
                  <c:v>1993.9375</c:v>
                </c:pt>
                <c:pt idx="168">
                  <c:v>1994.078125</c:v>
                </c:pt>
                <c:pt idx="169">
                  <c:v>1994.15625</c:v>
                </c:pt>
                <c:pt idx="170">
                  <c:v>1994.234375</c:v>
                </c:pt>
                <c:pt idx="171">
                  <c:v>1994.3125</c:v>
                </c:pt>
                <c:pt idx="172">
                  <c:v>1994.390625</c:v>
                </c:pt>
                <c:pt idx="173">
                  <c:v>1994.46875</c:v>
                </c:pt>
                <c:pt idx="174">
                  <c:v>1994.546875</c:v>
                </c:pt>
                <c:pt idx="175">
                  <c:v>1994.625</c:v>
                </c:pt>
                <c:pt idx="176">
                  <c:v>1994.703125</c:v>
                </c:pt>
                <c:pt idx="177">
                  <c:v>1994.78125</c:v>
                </c:pt>
                <c:pt idx="178">
                  <c:v>1994.859375</c:v>
                </c:pt>
                <c:pt idx="179">
                  <c:v>1994.9375</c:v>
                </c:pt>
                <c:pt idx="180">
                  <c:v>1995.078125</c:v>
                </c:pt>
                <c:pt idx="181">
                  <c:v>1995.15625</c:v>
                </c:pt>
                <c:pt idx="182">
                  <c:v>1995.234375</c:v>
                </c:pt>
                <c:pt idx="183">
                  <c:v>1995.3125</c:v>
                </c:pt>
                <c:pt idx="184">
                  <c:v>1995.390625</c:v>
                </c:pt>
                <c:pt idx="185">
                  <c:v>1995.46875</c:v>
                </c:pt>
                <c:pt idx="186">
                  <c:v>1995.546875</c:v>
                </c:pt>
                <c:pt idx="187">
                  <c:v>1995.625</c:v>
                </c:pt>
                <c:pt idx="188">
                  <c:v>1995.703125</c:v>
                </c:pt>
                <c:pt idx="189">
                  <c:v>1995.78125</c:v>
                </c:pt>
                <c:pt idx="190">
                  <c:v>1995.859375</c:v>
                </c:pt>
                <c:pt idx="191">
                  <c:v>1995.9375</c:v>
                </c:pt>
                <c:pt idx="192">
                  <c:v>1996.078125</c:v>
                </c:pt>
                <c:pt idx="193">
                  <c:v>1996.15625</c:v>
                </c:pt>
                <c:pt idx="194">
                  <c:v>1996.234375</c:v>
                </c:pt>
                <c:pt idx="195">
                  <c:v>1996.3125</c:v>
                </c:pt>
                <c:pt idx="196">
                  <c:v>1996.390625</c:v>
                </c:pt>
                <c:pt idx="197">
                  <c:v>1996.46875</c:v>
                </c:pt>
                <c:pt idx="198">
                  <c:v>1996.546875</c:v>
                </c:pt>
                <c:pt idx="199">
                  <c:v>1996.625</c:v>
                </c:pt>
                <c:pt idx="200">
                  <c:v>1996.703125</c:v>
                </c:pt>
                <c:pt idx="201">
                  <c:v>1996.78125</c:v>
                </c:pt>
                <c:pt idx="202">
                  <c:v>1996.859375</c:v>
                </c:pt>
                <c:pt idx="203">
                  <c:v>1996.9375</c:v>
                </c:pt>
                <c:pt idx="204">
                  <c:v>1997.078125</c:v>
                </c:pt>
                <c:pt idx="205">
                  <c:v>1997.15625</c:v>
                </c:pt>
                <c:pt idx="206">
                  <c:v>1997.234375</c:v>
                </c:pt>
                <c:pt idx="207">
                  <c:v>1997.3125</c:v>
                </c:pt>
                <c:pt idx="208">
                  <c:v>1997.390625</c:v>
                </c:pt>
                <c:pt idx="209">
                  <c:v>1997.46875</c:v>
                </c:pt>
                <c:pt idx="210">
                  <c:v>1997.546875</c:v>
                </c:pt>
                <c:pt idx="211">
                  <c:v>1997.625</c:v>
                </c:pt>
                <c:pt idx="212">
                  <c:v>1997.703125</c:v>
                </c:pt>
                <c:pt idx="213">
                  <c:v>1997.78125</c:v>
                </c:pt>
                <c:pt idx="214">
                  <c:v>1997.859375</c:v>
                </c:pt>
                <c:pt idx="215">
                  <c:v>1997.9375</c:v>
                </c:pt>
                <c:pt idx="216">
                  <c:v>1998.078125</c:v>
                </c:pt>
                <c:pt idx="217">
                  <c:v>1998.15625</c:v>
                </c:pt>
                <c:pt idx="218">
                  <c:v>1998.234375</c:v>
                </c:pt>
                <c:pt idx="219">
                  <c:v>1998.3125</c:v>
                </c:pt>
                <c:pt idx="220">
                  <c:v>1998.390625</c:v>
                </c:pt>
                <c:pt idx="221">
                  <c:v>1998.46875</c:v>
                </c:pt>
                <c:pt idx="222">
                  <c:v>1998.546875</c:v>
                </c:pt>
                <c:pt idx="223">
                  <c:v>1998.625</c:v>
                </c:pt>
                <c:pt idx="224">
                  <c:v>1998.703125</c:v>
                </c:pt>
                <c:pt idx="225">
                  <c:v>1998.78125</c:v>
                </c:pt>
                <c:pt idx="226">
                  <c:v>1998.859375</c:v>
                </c:pt>
                <c:pt idx="227">
                  <c:v>1998.9375</c:v>
                </c:pt>
                <c:pt idx="228">
                  <c:v>1999.078125</c:v>
                </c:pt>
                <c:pt idx="229">
                  <c:v>1999.15625</c:v>
                </c:pt>
                <c:pt idx="230">
                  <c:v>1999.234375</c:v>
                </c:pt>
                <c:pt idx="231">
                  <c:v>1999.3125</c:v>
                </c:pt>
                <c:pt idx="232">
                  <c:v>1999.390625</c:v>
                </c:pt>
                <c:pt idx="233">
                  <c:v>1999.46875</c:v>
                </c:pt>
                <c:pt idx="234">
                  <c:v>1999.546875</c:v>
                </c:pt>
                <c:pt idx="235">
                  <c:v>1999.625</c:v>
                </c:pt>
                <c:pt idx="236">
                  <c:v>1999.703125</c:v>
                </c:pt>
                <c:pt idx="237">
                  <c:v>1999.78125</c:v>
                </c:pt>
                <c:pt idx="238">
                  <c:v>1999.859375</c:v>
                </c:pt>
                <c:pt idx="239">
                  <c:v>1999.9375</c:v>
                </c:pt>
                <c:pt idx="240">
                  <c:v>2000.078125</c:v>
                </c:pt>
                <c:pt idx="241">
                  <c:v>2000.15625</c:v>
                </c:pt>
                <c:pt idx="242">
                  <c:v>2000.234375</c:v>
                </c:pt>
                <c:pt idx="243">
                  <c:v>2000.3125</c:v>
                </c:pt>
                <c:pt idx="244">
                  <c:v>2000.390625</c:v>
                </c:pt>
                <c:pt idx="245">
                  <c:v>2000.46875</c:v>
                </c:pt>
                <c:pt idx="246">
                  <c:v>2000.546875</c:v>
                </c:pt>
                <c:pt idx="247">
                  <c:v>2000.625</c:v>
                </c:pt>
                <c:pt idx="248">
                  <c:v>2000.703125</c:v>
                </c:pt>
                <c:pt idx="249">
                  <c:v>2000.78125</c:v>
                </c:pt>
                <c:pt idx="250">
                  <c:v>2000.859375</c:v>
                </c:pt>
                <c:pt idx="251">
                  <c:v>2000.9375</c:v>
                </c:pt>
                <c:pt idx="252">
                  <c:v>2001.078125</c:v>
                </c:pt>
                <c:pt idx="253">
                  <c:v>2001.15625</c:v>
                </c:pt>
                <c:pt idx="254">
                  <c:v>2001.234375</c:v>
                </c:pt>
                <c:pt idx="255">
                  <c:v>2001.3125</c:v>
                </c:pt>
                <c:pt idx="256">
                  <c:v>2001.390625</c:v>
                </c:pt>
                <c:pt idx="257">
                  <c:v>2001.46875</c:v>
                </c:pt>
                <c:pt idx="258">
                  <c:v>2001.546875</c:v>
                </c:pt>
                <c:pt idx="259">
                  <c:v>2001.625</c:v>
                </c:pt>
                <c:pt idx="260">
                  <c:v>2001.703125</c:v>
                </c:pt>
                <c:pt idx="261">
                  <c:v>2001.78125</c:v>
                </c:pt>
                <c:pt idx="262">
                  <c:v>2001.859375</c:v>
                </c:pt>
                <c:pt idx="263">
                  <c:v>2001.9375</c:v>
                </c:pt>
                <c:pt idx="264">
                  <c:v>2002.078125</c:v>
                </c:pt>
                <c:pt idx="265">
                  <c:v>2002.15625</c:v>
                </c:pt>
                <c:pt idx="266">
                  <c:v>2002.234375</c:v>
                </c:pt>
                <c:pt idx="267">
                  <c:v>2002.3125</c:v>
                </c:pt>
                <c:pt idx="268">
                  <c:v>2002.390625</c:v>
                </c:pt>
                <c:pt idx="269">
                  <c:v>2002.46875</c:v>
                </c:pt>
                <c:pt idx="270">
                  <c:v>2002.546875</c:v>
                </c:pt>
                <c:pt idx="271">
                  <c:v>2002.625</c:v>
                </c:pt>
                <c:pt idx="272">
                  <c:v>2002.703125</c:v>
                </c:pt>
                <c:pt idx="273">
                  <c:v>2002.78125</c:v>
                </c:pt>
                <c:pt idx="274">
                  <c:v>2002.859375</c:v>
                </c:pt>
                <c:pt idx="275">
                  <c:v>2002.9375</c:v>
                </c:pt>
                <c:pt idx="276">
                  <c:v>2003.078125</c:v>
                </c:pt>
                <c:pt idx="277">
                  <c:v>2003.15625</c:v>
                </c:pt>
                <c:pt idx="278">
                  <c:v>2003.234375</c:v>
                </c:pt>
                <c:pt idx="279">
                  <c:v>2003.3125</c:v>
                </c:pt>
                <c:pt idx="280">
                  <c:v>2003.390625</c:v>
                </c:pt>
                <c:pt idx="281">
                  <c:v>2003.46875</c:v>
                </c:pt>
                <c:pt idx="282">
                  <c:v>2003.546875</c:v>
                </c:pt>
                <c:pt idx="283">
                  <c:v>2003.625</c:v>
                </c:pt>
                <c:pt idx="284">
                  <c:v>2003.703125</c:v>
                </c:pt>
                <c:pt idx="285">
                  <c:v>2003.78125</c:v>
                </c:pt>
                <c:pt idx="286">
                  <c:v>2003.859375</c:v>
                </c:pt>
                <c:pt idx="287">
                  <c:v>2003.9375</c:v>
                </c:pt>
                <c:pt idx="288">
                  <c:v>2004.078125</c:v>
                </c:pt>
                <c:pt idx="289">
                  <c:v>2004.15625</c:v>
                </c:pt>
                <c:pt idx="290">
                  <c:v>2004.234375</c:v>
                </c:pt>
                <c:pt idx="291">
                  <c:v>2004.3125</c:v>
                </c:pt>
                <c:pt idx="292">
                  <c:v>2004.390625</c:v>
                </c:pt>
                <c:pt idx="293">
                  <c:v>2004.46875</c:v>
                </c:pt>
                <c:pt idx="294">
                  <c:v>2004.546875</c:v>
                </c:pt>
                <c:pt idx="295">
                  <c:v>2004.625</c:v>
                </c:pt>
                <c:pt idx="296">
                  <c:v>2004.703125</c:v>
                </c:pt>
                <c:pt idx="297">
                  <c:v>2004.78125</c:v>
                </c:pt>
                <c:pt idx="298">
                  <c:v>2004.859375</c:v>
                </c:pt>
                <c:pt idx="299">
                  <c:v>2004.9375</c:v>
                </c:pt>
                <c:pt idx="300">
                  <c:v>2005.078125</c:v>
                </c:pt>
                <c:pt idx="301">
                  <c:v>2005.15625</c:v>
                </c:pt>
                <c:pt idx="302">
                  <c:v>2005.234375</c:v>
                </c:pt>
                <c:pt idx="303">
                  <c:v>2005.3125</c:v>
                </c:pt>
                <c:pt idx="304">
                  <c:v>2005.390625</c:v>
                </c:pt>
                <c:pt idx="305">
                  <c:v>2005.46875</c:v>
                </c:pt>
                <c:pt idx="306">
                  <c:v>2005.546875</c:v>
                </c:pt>
                <c:pt idx="307">
                  <c:v>2005.625</c:v>
                </c:pt>
                <c:pt idx="308">
                  <c:v>2005.703125</c:v>
                </c:pt>
                <c:pt idx="309">
                  <c:v>2005.78125</c:v>
                </c:pt>
                <c:pt idx="310">
                  <c:v>2005.859375</c:v>
                </c:pt>
                <c:pt idx="311">
                  <c:v>2005.9375</c:v>
                </c:pt>
                <c:pt idx="312">
                  <c:v>2006.078125</c:v>
                </c:pt>
                <c:pt idx="313">
                  <c:v>2006.15625</c:v>
                </c:pt>
                <c:pt idx="314">
                  <c:v>2006.234375</c:v>
                </c:pt>
                <c:pt idx="315">
                  <c:v>2006.3125</c:v>
                </c:pt>
                <c:pt idx="316">
                  <c:v>2006.390625</c:v>
                </c:pt>
                <c:pt idx="317">
                  <c:v>2006.46875</c:v>
                </c:pt>
                <c:pt idx="318">
                  <c:v>2006.546875</c:v>
                </c:pt>
                <c:pt idx="319">
                  <c:v>2006.625</c:v>
                </c:pt>
                <c:pt idx="320">
                  <c:v>2006.703125</c:v>
                </c:pt>
                <c:pt idx="321">
                  <c:v>2006.78125</c:v>
                </c:pt>
                <c:pt idx="322">
                  <c:v>2006.859375</c:v>
                </c:pt>
                <c:pt idx="323">
                  <c:v>2006.9375</c:v>
                </c:pt>
                <c:pt idx="324">
                  <c:v>2007.078125</c:v>
                </c:pt>
                <c:pt idx="325">
                  <c:v>2007.15625</c:v>
                </c:pt>
                <c:pt idx="326">
                  <c:v>2007.234375</c:v>
                </c:pt>
                <c:pt idx="327">
                  <c:v>2007.3125</c:v>
                </c:pt>
                <c:pt idx="328">
                  <c:v>2007.390625</c:v>
                </c:pt>
                <c:pt idx="329">
                  <c:v>2007.46875</c:v>
                </c:pt>
                <c:pt idx="330">
                  <c:v>2007.546875</c:v>
                </c:pt>
                <c:pt idx="331">
                  <c:v>2007.625</c:v>
                </c:pt>
                <c:pt idx="332">
                  <c:v>2007.703125</c:v>
                </c:pt>
                <c:pt idx="333">
                  <c:v>2007.78125</c:v>
                </c:pt>
                <c:pt idx="334">
                  <c:v>2007.859375</c:v>
                </c:pt>
                <c:pt idx="335">
                  <c:v>2007.9375</c:v>
                </c:pt>
                <c:pt idx="336">
                  <c:v>2008.078125</c:v>
                </c:pt>
                <c:pt idx="337">
                  <c:v>2008.15625</c:v>
                </c:pt>
                <c:pt idx="338">
                  <c:v>2008.234375</c:v>
                </c:pt>
                <c:pt idx="339">
                  <c:v>2008.3125</c:v>
                </c:pt>
                <c:pt idx="340">
                  <c:v>2008.390625</c:v>
                </c:pt>
                <c:pt idx="341">
                  <c:v>2008.46875</c:v>
                </c:pt>
                <c:pt idx="342">
                  <c:v>2008.546875</c:v>
                </c:pt>
                <c:pt idx="343">
                  <c:v>2008.625</c:v>
                </c:pt>
                <c:pt idx="344">
                  <c:v>2008.703125</c:v>
                </c:pt>
                <c:pt idx="345">
                  <c:v>2008.78125</c:v>
                </c:pt>
                <c:pt idx="346">
                  <c:v>2008.859375</c:v>
                </c:pt>
                <c:pt idx="347">
                  <c:v>2008.9375</c:v>
                </c:pt>
                <c:pt idx="348">
                  <c:v>2009.078125</c:v>
                </c:pt>
                <c:pt idx="349">
                  <c:v>2009.15625</c:v>
                </c:pt>
                <c:pt idx="350">
                  <c:v>2009.234375</c:v>
                </c:pt>
                <c:pt idx="351">
                  <c:v>2009.3125</c:v>
                </c:pt>
                <c:pt idx="352">
                  <c:v>2009.390625</c:v>
                </c:pt>
                <c:pt idx="353">
                  <c:v>2009.46875</c:v>
                </c:pt>
                <c:pt idx="354">
                  <c:v>2009.546875</c:v>
                </c:pt>
                <c:pt idx="355">
                  <c:v>2009.625</c:v>
                </c:pt>
                <c:pt idx="356">
                  <c:v>2009.703125</c:v>
                </c:pt>
                <c:pt idx="357">
                  <c:v>2009.78125</c:v>
                </c:pt>
                <c:pt idx="358">
                  <c:v>2009.859375</c:v>
                </c:pt>
                <c:pt idx="359">
                  <c:v>2009.9375</c:v>
                </c:pt>
                <c:pt idx="360">
                  <c:v>2010.078125</c:v>
                </c:pt>
                <c:pt idx="361">
                  <c:v>2010.15625</c:v>
                </c:pt>
                <c:pt idx="362">
                  <c:v>2010.234375</c:v>
                </c:pt>
                <c:pt idx="363">
                  <c:v>2010.3125</c:v>
                </c:pt>
                <c:pt idx="364">
                  <c:v>2010.390625</c:v>
                </c:pt>
                <c:pt idx="365">
                  <c:v>2010.46875</c:v>
                </c:pt>
                <c:pt idx="366">
                  <c:v>2010.546875</c:v>
                </c:pt>
                <c:pt idx="367">
                  <c:v>2010.625</c:v>
                </c:pt>
                <c:pt idx="368">
                  <c:v>2010.703125</c:v>
                </c:pt>
                <c:pt idx="369">
                  <c:v>2010.78125</c:v>
                </c:pt>
                <c:pt idx="370">
                  <c:v>2010.859375</c:v>
                </c:pt>
                <c:pt idx="371">
                  <c:v>2010.9375</c:v>
                </c:pt>
                <c:pt idx="372">
                  <c:v>2011.078125</c:v>
                </c:pt>
                <c:pt idx="373">
                  <c:v>2011.15625</c:v>
                </c:pt>
                <c:pt idx="374">
                  <c:v>2011.234375</c:v>
                </c:pt>
                <c:pt idx="375">
                  <c:v>2011.3125</c:v>
                </c:pt>
                <c:pt idx="376">
                  <c:v>2011.390625</c:v>
                </c:pt>
                <c:pt idx="377">
                  <c:v>2011.46875</c:v>
                </c:pt>
                <c:pt idx="378">
                  <c:v>2011.546875</c:v>
                </c:pt>
                <c:pt idx="379">
                  <c:v>2011.625</c:v>
                </c:pt>
                <c:pt idx="380">
                  <c:v>2011.703125</c:v>
                </c:pt>
                <c:pt idx="381">
                  <c:v>2011.78125</c:v>
                </c:pt>
                <c:pt idx="382">
                  <c:v>2011.859375</c:v>
                </c:pt>
                <c:pt idx="383">
                  <c:v>2011.9375</c:v>
                </c:pt>
                <c:pt idx="384">
                  <c:v>2012.078125</c:v>
                </c:pt>
                <c:pt idx="385">
                  <c:v>2012.15625</c:v>
                </c:pt>
                <c:pt idx="386">
                  <c:v>2012.234375</c:v>
                </c:pt>
                <c:pt idx="387">
                  <c:v>2012.3125</c:v>
                </c:pt>
                <c:pt idx="388">
                  <c:v>2012.390625</c:v>
                </c:pt>
                <c:pt idx="389">
                  <c:v>2012.46875</c:v>
                </c:pt>
                <c:pt idx="390">
                  <c:v>2012.546875</c:v>
                </c:pt>
                <c:pt idx="391">
                  <c:v>2012.625</c:v>
                </c:pt>
                <c:pt idx="392">
                  <c:v>2012.703125</c:v>
                </c:pt>
                <c:pt idx="393">
                  <c:v>2012.78125</c:v>
                </c:pt>
                <c:pt idx="394">
                  <c:v>2012.859375</c:v>
                </c:pt>
                <c:pt idx="395">
                  <c:v>2012.9375</c:v>
                </c:pt>
                <c:pt idx="396">
                  <c:v>2013.078125</c:v>
                </c:pt>
                <c:pt idx="397">
                  <c:v>2013.15625</c:v>
                </c:pt>
                <c:pt idx="398">
                  <c:v>2013.234375</c:v>
                </c:pt>
                <c:pt idx="399">
                  <c:v>2013.3125</c:v>
                </c:pt>
                <c:pt idx="400">
                  <c:v>2013.390625</c:v>
                </c:pt>
                <c:pt idx="401">
                  <c:v>2013.46875</c:v>
                </c:pt>
                <c:pt idx="402">
                  <c:v>2013.546875</c:v>
                </c:pt>
                <c:pt idx="403">
                  <c:v>2013.625</c:v>
                </c:pt>
                <c:pt idx="404">
                  <c:v>2013.703125</c:v>
                </c:pt>
                <c:pt idx="405">
                  <c:v>2013.78125</c:v>
                </c:pt>
                <c:pt idx="406">
                  <c:v>2013.859375</c:v>
                </c:pt>
                <c:pt idx="407">
                  <c:v>2013.9375</c:v>
                </c:pt>
                <c:pt idx="408">
                  <c:v>2014.078125</c:v>
                </c:pt>
                <c:pt idx="409">
                  <c:v>2014.15625</c:v>
                </c:pt>
                <c:pt idx="410">
                  <c:v>2014.234375</c:v>
                </c:pt>
                <c:pt idx="411">
                  <c:v>2014.3125</c:v>
                </c:pt>
                <c:pt idx="412">
                  <c:v>2014.390625</c:v>
                </c:pt>
                <c:pt idx="413">
                  <c:v>2014.46875</c:v>
                </c:pt>
                <c:pt idx="414">
                  <c:v>2014.546875</c:v>
                </c:pt>
                <c:pt idx="415">
                  <c:v>2014.625</c:v>
                </c:pt>
                <c:pt idx="416">
                  <c:v>2014.703125</c:v>
                </c:pt>
                <c:pt idx="417">
                  <c:v>2014.78125</c:v>
                </c:pt>
                <c:pt idx="418">
                  <c:v>2014.859375</c:v>
                </c:pt>
                <c:pt idx="419">
                  <c:v>2014.9375</c:v>
                </c:pt>
                <c:pt idx="420">
                  <c:v>2015.078125</c:v>
                </c:pt>
                <c:pt idx="421">
                  <c:v>2015.15625</c:v>
                </c:pt>
                <c:pt idx="422">
                  <c:v>2015.234375</c:v>
                </c:pt>
                <c:pt idx="423">
                  <c:v>2015.3125</c:v>
                </c:pt>
                <c:pt idx="424">
                  <c:v>2015.390625</c:v>
                </c:pt>
                <c:pt idx="425">
                  <c:v>2015.46875</c:v>
                </c:pt>
                <c:pt idx="426">
                  <c:v>2015.546875</c:v>
                </c:pt>
                <c:pt idx="427">
                  <c:v>2015.625</c:v>
                </c:pt>
                <c:pt idx="428">
                  <c:v>2015.703125</c:v>
                </c:pt>
                <c:pt idx="429">
                  <c:v>2015.78125</c:v>
                </c:pt>
                <c:pt idx="430">
                  <c:v>2015.859375</c:v>
                </c:pt>
                <c:pt idx="431">
                  <c:v>2015.9375</c:v>
                </c:pt>
                <c:pt idx="432">
                  <c:v>2016.078125</c:v>
                </c:pt>
                <c:pt idx="433">
                  <c:v>2016.15625</c:v>
                </c:pt>
                <c:pt idx="434">
                  <c:v>2016.234375</c:v>
                </c:pt>
                <c:pt idx="435">
                  <c:v>2016.3125</c:v>
                </c:pt>
                <c:pt idx="436">
                  <c:v>2016.390625</c:v>
                </c:pt>
                <c:pt idx="437">
                  <c:v>2016.46875</c:v>
                </c:pt>
                <c:pt idx="438">
                  <c:v>2016.546875</c:v>
                </c:pt>
                <c:pt idx="439">
                  <c:v>2016.625</c:v>
                </c:pt>
                <c:pt idx="440">
                  <c:v>2016.703125</c:v>
                </c:pt>
                <c:pt idx="441">
                  <c:v>2016.78125</c:v>
                </c:pt>
                <c:pt idx="442">
                  <c:v>2016.859375</c:v>
                </c:pt>
                <c:pt idx="443">
                  <c:v>2016.9375</c:v>
                </c:pt>
                <c:pt idx="444">
                  <c:v>2017.078125</c:v>
                </c:pt>
                <c:pt idx="445">
                  <c:v>2017.15625</c:v>
                </c:pt>
                <c:pt idx="446">
                  <c:v>2017.234375</c:v>
                </c:pt>
                <c:pt idx="447">
                  <c:v>2017.3125</c:v>
                </c:pt>
                <c:pt idx="448">
                  <c:v>2017.390625</c:v>
                </c:pt>
                <c:pt idx="449">
                  <c:v>2017.46875</c:v>
                </c:pt>
                <c:pt idx="450">
                  <c:v>2017.546875</c:v>
                </c:pt>
                <c:pt idx="451">
                  <c:v>2017.625</c:v>
                </c:pt>
                <c:pt idx="452">
                  <c:v>2017.703125</c:v>
                </c:pt>
                <c:pt idx="453">
                  <c:v>2017.78125</c:v>
                </c:pt>
                <c:pt idx="454">
                  <c:v>2017.859375</c:v>
                </c:pt>
                <c:pt idx="455">
                  <c:v>2017.9375</c:v>
                </c:pt>
                <c:pt idx="456">
                  <c:v>2018.078125</c:v>
                </c:pt>
                <c:pt idx="457">
                  <c:v>2018.15625</c:v>
                </c:pt>
                <c:pt idx="458">
                  <c:v>2018.234375</c:v>
                </c:pt>
                <c:pt idx="459">
                  <c:v>2018.3125</c:v>
                </c:pt>
                <c:pt idx="460">
                  <c:v>2018.390625</c:v>
                </c:pt>
                <c:pt idx="461">
                  <c:v>2018.46875</c:v>
                </c:pt>
                <c:pt idx="462">
                  <c:v>2018.546875</c:v>
                </c:pt>
                <c:pt idx="463">
                  <c:v>2018.625</c:v>
                </c:pt>
                <c:pt idx="464">
                  <c:v>2018.703125</c:v>
                </c:pt>
                <c:pt idx="465">
                  <c:v>2018.78125</c:v>
                </c:pt>
                <c:pt idx="466">
                  <c:v>2018.859375</c:v>
                </c:pt>
                <c:pt idx="467">
                  <c:v>2018.9375</c:v>
                </c:pt>
                <c:pt idx="468">
                  <c:v>2019.078125</c:v>
                </c:pt>
                <c:pt idx="469">
                  <c:v>2019.15625</c:v>
                </c:pt>
                <c:pt idx="470">
                  <c:v>2019.234375</c:v>
                </c:pt>
                <c:pt idx="471">
                  <c:v>2019.3125</c:v>
                </c:pt>
                <c:pt idx="472">
                  <c:v>2019.390625</c:v>
                </c:pt>
                <c:pt idx="473">
                  <c:v>2019.46875</c:v>
                </c:pt>
                <c:pt idx="474">
                  <c:v>2019.546875</c:v>
                </c:pt>
                <c:pt idx="475">
                  <c:v>2019.625</c:v>
                </c:pt>
                <c:pt idx="476">
                  <c:v>2019.703125</c:v>
                </c:pt>
                <c:pt idx="477">
                  <c:v>2019.78125</c:v>
                </c:pt>
                <c:pt idx="478">
                  <c:v>2019.859375</c:v>
                </c:pt>
                <c:pt idx="479">
                  <c:v>2019.9375</c:v>
                </c:pt>
                <c:pt idx="480">
                  <c:v>2020.078125</c:v>
                </c:pt>
                <c:pt idx="481">
                  <c:v>2020.15625</c:v>
                </c:pt>
                <c:pt idx="482">
                  <c:v>2020.234375</c:v>
                </c:pt>
                <c:pt idx="483">
                  <c:v>2020.3125</c:v>
                </c:pt>
                <c:pt idx="484">
                  <c:v>2020.390625</c:v>
                </c:pt>
                <c:pt idx="485">
                  <c:v>2020.46875</c:v>
                </c:pt>
                <c:pt idx="486">
                  <c:v>2020.546875</c:v>
                </c:pt>
                <c:pt idx="487">
                  <c:v>2020.625</c:v>
                </c:pt>
                <c:pt idx="488">
                  <c:v>2020.703125</c:v>
                </c:pt>
                <c:pt idx="489">
                  <c:v>2020.78125</c:v>
                </c:pt>
                <c:pt idx="490">
                  <c:v>2020.859375</c:v>
                </c:pt>
                <c:pt idx="491">
                  <c:v>2020.9375</c:v>
                </c:pt>
              </c:numCache>
            </c:numRef>
          </c:xVal>
          <c:yVal>
            <c:numRef>
              <c:f>UAH_LT_6.0!$D$17:$D$508</c:f>
              <c:numCache>
                <c:formatCode>General</c:formatCode>
                <c:ptCount val="492"/>
                <c:pt idx="0">
                  <c:v>-0.23</c:v>
                </c:pt>
                <c:pt idx="1">
                  <c:v>-0.1</c:v>
                </c:pt>
                <c:pt idx="2">
                  <c:v>-0.16</c:v>
                </c:pt>
                <c:pt idx="3">
                  <c:v>-0.09</c:v>
                </c:pt>
                <c:pt idx="4">
                  <c:v>-0.06</c:v>
                </c:pt>
                <c:pt idx="5">
                  <c:v>-0.05</c:v>
                </c:pt>
                <c:pt idx="6">
                  <c:v>-0.17</c:v>
                </c:pt>
                <c:pt idx="7">
                  <c:v>-0.15</c:v>
                </c:pt>
                <c:pt idx="8">
                  <c:v>-0.18</c:v>
                </c:pt>
                <c:pt idx="9">
                  <c:v>-0.32</c:v>
                </c:pt>
                <c:pt idx="10">
                  <c:v>-0.27</c:v>
                </c:pt>
                <c:pt idx="11">
                  <c:v>-0.37</c:v>
                </c:pt>
                <c:pt idx="12">
                  <c:v>-0.23</c:v>
                </c:pt>
                <c:pt idx="13">
                  <c:v>-0.15</c:v>
                </c:pt>
                <c:pt idx="14">
                  <c:v>-0.26</c:v>
                </c:pt>
                <c:pt idx="15">
                  <c:v>-0.25</c:v>
                </c:pt>
                <c:pt idx="16">
                  <c:v>-0.26</c:v>
                </c:pt>
                <c:pt idx="17">
                  <c:v>-0.31</c:v>
                </c:pt>
                <c:pt idx="18">
                  <c:v>-0.21</c:v>
                </c:pt>
                <c:pt idx="19">
                  <c:v>-0.21</c:v>
                </c:pt>
                <c:pt idx="20">
                  <c:v>-0.33</c:v>
                </c:pt>
                <c:pt idx="21">
                  <c:v>-0.35</c:v>
                </c:pt>
                <c:pt idx="22">
                  <c:v>-0.28000000000000003</c:v>
                </c:pt>
                <c:pt idx="23">
                  <c:v>-0.14000000000000001</c:v>
                </c:pt>
                <c:pt idx="24">
                  <c:v>-0.37</c:v>
                </c:pt>
                <c:pt idx="25">
                  <c:v>-0.41</c:v>
                </c:pt>
                <c:pt idx="26">
                  <c:v>-0.45</c:v>
                </c:pt>
                <c:pt idx="27">
                  <c:v>-0.44</c:v>
                </c:pt>
                <c:pt idx="28">
                  <c:v>-0.44</c:v>
                </c:pt>
                <c:pt idx="29">
                  <c:v>-0.38</c:v>
                </c:pt>
                <c:pt idx="30">
                  <c:v>-0.54</c:v>
                </c:pt>
                <c:pt idx="31">
                  <c:v>-0.46</c:v>
                </c:pt>
                <c:pt idx="32">
                  <c:v>-0.47</c:v>
                </c:pt>
                <c:pt idx="33">
                  <c:v>-0.55000000000000004</c:v>
                </c:pt>
                <c:pt idx="34">
                  <c:v>-0.4</c:v>
                </c:pt>
                <c:pt idx="35">
                  <c:v>-0.28000000000000003</c:v>
                </c:pt>
                <c:pt idx="36">
                  <c:v>-0.13</c:v>
                </c:pt>
                <c:pt idx="37">
                  <c:v>-0.33</c:v>
                </c:pt>
                <c:pt idx="38">
                  <c:v>0.02</c:v>
                </c:pt>
                <c:pt idx="39">
                  <c:v>-0.04</c:v>
                </c:pt>
                <c:pt idx="40">
                  <c:v>-0.03</c:v>
                </c:pt>
                <c:pt idx="41">
                  <c:v>-0.32</c:v>
                </c:pt>
                <c:pt idx="42">
                  <c:v>-0.13</c:v>
                </c:pt>
                <c:pt idx="43">
                  <c:v>-0.1</c:v>
                </c:pt>
                <c:pt idx="44">
                  <c:v>-0.18</c:v>
                </c:pt>
                <c:pt idx="45">
                  <c:v>-0.26</c:v>
                </c:pt>
                <c:pt idx="46">
                  <c:v>-0.22</c:v>
                </c:pt>
                <c:pt idx="47">
                  <c:v>-0.43</c:v>
                </c:pt>
                <c:pt idx="48">
                  <c:v>-0.5</c:v>
                </c:pt>
                <c:pt idx="49">
                  <c:v>-0.39</c:v>
                </c:pt>
                <c:pt idx="50">
                  <c:v>-0.27</c:v>
                </c:pt>
                <c:pt idx="51">
                  <c:v>-0.37</c:v>
                </c:pt>
                <c:pt idx="52">
                  <c:v>-0.24</c:v>
                </c:pt>
                <c:pt idx="53">
                  <c:v>-0.35</c:v>
                </c:pt>
                <c:pt idx="54">
                  <c:v>-0.42</c:v>
                </c:pt>
                <c:pt idx="55">
                  <c:v>-0.34</c:v>
                </c:pt>
                <c:pt idx="56">
                  <c:v>-0.67</c:v>
                </c:pt>
                <c:pt idx="57">
                  <c:v>-0.23</c:v>
                </c:pt>
                <c:pt idx="58">
                  <c:v>-0.34</c:v>
                </c:pt>
                <c:pt idx="59">
                  <c:v>-0.38</c:v>
                </c:pt>
                <c:pt idx="60">
                  <c:v>-0.44</c:v>
                </c:pt>
                <c:pt idx="61">
                  <c:v>-0.64</c:v>
                </c:pt>
                <c:pt idx="62">
                  <c:v>-0.59</c:v>
                </c:pt>
                <c:pt idx="63">
                  <c:v>-0.43</c:v>
                </c:pt>
                <c:pt idx="64">
                  <c:v>-0.44</c:v>
                </c:pt>
                <c:pt idx="65">
                  <c:v>-0.48</c:v>
                </c:pt>
                <c:pt idx="66">
                  <c:v>-0.64</c:v>
                </c:pt>
                <c:pt idx="67">
                  <c:v>-0.39</c:v>
                </c:pt>
                <c:pt idx="68">
                  <c:v>-0.54</c:v>
                </c:pt>
                <c:pt idx="69">
                  <c:v>-0.59</c:v>
                </c:pt>
                <c:pt idx="70">
                  <c:v>-0.42</c:v>
                </c:pt>
                <c:pt idx="71">
                  <c:v>-0.38</c:v>
                </c:pt>
                <c:pt idx="72">
                  <c:v>-0.28999999999999998</c:v>
                </c:pt>
                <c:pt idx="73">
                  <c:v>-0.53</c:v>
                </c:pt>
                <c:pt idx="74">
                  <c:v>-0.4</c:v>
                </c:pt>
                <c:pt idx="75">
                  <c:v>-0.28000000000000003</c:v>
                </c:pt>
                <c:pt idx="76">
                  <c:v>-0.25</c:v>
                </c:pt>
                <c:pt idx="77">
                  <c:v>-0.32</c:v>
                </c:pt>
                <c:pt idx="78">
                  <c:v>-0.37</c:v>
                </c:pt>
                <c:pt idx="79">
                  <c:v>-0.37</c:v>
                </c:pt>
                <c:pt idx="80">
                  <c:v>-0.47</c:v>
                </c:pt>
                <c:pt idx="81">
                  <c:v>-0.46</c:v>
                </c:pt>
                <c:pt idx="82">
                  <c:v>-0.28000000000000003</c:v>
                </c:pt>
                <c:pt idx="83">
                  <c:v>-0.23</c:v>
                </c:pt>
                <c:pt idx="84">
                  <c:v>-0.06</c:v>
                </c:pt>
                <c:pt idx="85">
                  <c:v>-0.08</c:v>
                </c:pt>
                <c:pt idx="86">
                  <c:v>-0.33</c:v>
                </c:pt>
                <c:pt idx="87">
                  <c:v>-0.04</c:v>
                </c:pt>
                <c:pt idx="88">
                  <c:v>-0.21</c:v>
                </c:pt>
                <c:pt idx="89">
                  <c:v>0.04</c:v>
                </c:pt>
                <c:pt idx="90">
                  <c:v>-0.08</c:v>
                </c:pt>
                <c:pt idx="91">
                  <c:v>-0.18</c:v>
                </c:pt>
                <c:pt idx="92">
                  <c:v>-0.24</c:v>
                </c:pt>
                <c:pt idx="93">
                  <c:v>-7.0000000000000007E-2</c:v>
                </c:pt>
                <c:pt idx="94">
                  <c:v>-0.05</c:v>
                </c:pt>
                <c:pt idx="95">
                  <c:v>0.25</c:v>
                </c:pt>
                <c:pt idx="96">
                  <c:v>0</c:v>
                </c:pt>
                <c:pt idx="97">
                  <c:v>-0.22</c:v>
                </c:pt>
                <c:pt idx="98">
                  <c:v>0.03</c:v>
                </c:pt>
                <c:pt idx="99">
                  <c:v>-0.09</c:v>
                </c:pt>
                <c:pt idx="100">
                  <c:v>-0.04</c:v>
                </c:pt>
                <c:pt idx="101">
                  <c:v>-0.05</c:v>
                </c:pt>
                <c:pt idx="102">
                  <c:v>0.03</c:v>
                </c:pt>
                <c:pt idx="103">
                  <c:v>-0.06</c:v>
                </c:pt>
                <c:pt idx="104">
                  <c:v>0.04</c:v>
                </c:pt>
                <c:pt idx="105">
                  <c:v>-0.22</c:v>
                </c:pt>
                <c:pt idx="106">
                  <c:v>-0.27</c:v>
                </c:pt>
                <c:pt idx="107">
                  <c:v>-0.33</c:v>
                </c:pt>
                <c:pt idx="108">
                  <c:v>-0.54</c:v>
                </c:pt>
                <c:pt idx="109">
                  <c:v>-0.43</c:v>
                </c:pt>
                <c:pt idx="110">
                  <c:v>-0.44</c:v>
                </c:pt>
                <c:pt idx="111">
                  <c:v>-0.32</c:v>
                </c:pt>
                <c:pt idx="112">
                  <c:v>-0.43</c:v>
                </c:pt>
                <c:pt idx="113">
                  <c:v>-0.41</c:v>
                </c:pt>
                <c:pt idx="114">
                  <c:v>-0.31</c:v>
                </c:pt>
                <c:pt idx="115">
                  <c:v>-0.3</c:v>
                </c:pt>
                <c:pt idx="116">
                  <c:v>-0.21</c:v>
                </c:pt>
                <c:pt idx="117">
                  <c:v>-0.28000000000000003</c:v>
                </c:pt>
                <c:pt idx="118">
                  <c:v>-0.3</c:v>
                </c:pt>
                <c:pt idx="119">
                  <c:v>-0.17</c:v>
                </c:pt>
                <c:pt idx="120">
                  <c:v>-0.24</c:v>
                </c:pt>
                <c:pt idx="121">
                  <c:v>-0.36</c:v>
                </c:pt>
                <c:pt idx="122">
                  <c:v>-7.0000000000000007E-2</c:v>
                </c:pt>
                <c:pt idx="123">
                  <c:v>-0.2</c:v>
                </c:pt>
                <c:pt idx="124">
                  <c:v>-0.04</c:v>
                </c:pt>
                <c:pt idx="125">
                  <c:v>-0.03</c:v>
                </c:pt>
                <c:pt idx="126">
                  <c:v>-0.11</c:v>
                </c:pt>
                <c:pt idx="127">
                  <c:v>-0.17</c:v>
                </c:pt>
                <c:pt idx="128">
                  <c:v>-0.28000000000000003</c:v>
                </c:pt>
                <c:pt idx="129">
                  <c:v>-0.14000000000000001</c:v>
                </c:pt>
                <c:pt idx="130">
                  <c:v>0.12</c:v>
                </c:pt>
                <c:pt idx="131">
                  <c:v>0.04</c:v>
                </c:pt>
                <c:pt idx="132">
                  <c:v>-0.12</c:v>
                </c:pt>
                <c:pt idx="133">
                  <c:v>-0.08</c:v>
                </c:pt>
                <c:pt idx="134">
                  <c:v>0.11</c:v>
                </c:pt>
                <c:pt idx="135">
                  <c:v>-0.13</c:v>
                </c:pt>
                <c:pt idx="136">
                  <c:v>-0.01</c:v>
                </c:pt>
                <c:pt idx="137">
                  <c:v>0.18</c:v>
                </c:pt>
                <c:pt idx="138">
                  <c:v>0.01</c:v>
                </c:pt>
                <c:pt idx="139">
                  <c:v>0.03</c:v>
                </c:pt>
                <c:pt idx="140">
                  <c:v>-0.22</c:v>
                </c:pt>
                <c:pt idx="141">
                  <c:v>-0.37</c:v>
                </c:pt>
                <c:pt idx="142">
                  <c:v>-0.4</c:v>
                </c:pt>
                <c:pt idx="143">
                  <c:v>-0.4</c:v>
                </c:pt>
                <c:pt idx="144">
                  <c:v>-0.34</c:v>
                </c:pt>
                <c:pt idx="145">
                  <c:v>-0.39</c:v>
                </c:pt>
                <c:pt idx="146">
                  <c:v>-0.27</c:v>
                </c:pt>
                <c:pt idx="147">
                  <c:v>-0.39</c:v>
                </c:pt>
                <c:pt idx="148">
                  <c:v>-0.36</c:v>
                </c:pt>
                <c:pt idx="149">
                  <c:v>-0.34</c:v>
                </c:pt>
                <c:pt idx="150">
                  <c:v>-0.5</c:v>
                </c:pt>
                <c:pt idx="151">
                  <c:v>-0.57999999999999996</c:v>
                </c:pt>
                <c:pt idx="152">
                  <c:v>-0.59</c:v>
                </c:pt>
                <c:pt idx="153">
                  <c:v>-0.4</c:v>
                </c:pt>
                <c:pt idx="154">
                  <c:v>-0.4</c:v>
                </c:pt>
                <c:pt idx="155">
                  <c:v>-0.45</c:v>
                </c:pt>
                <c:pt idx="156">
                  <c:v>-0.49</c:v>
                </c:pt>
                <c:pt idx="157">
                  <c:v>-0.44</c:v>
                </c:pt>
                <c:pt idx="158">
                  <c:v>-0.56000000000000005</c:v>
                </c:pt>
                <c:pt idx="159">
                  <c:v>-0.46</c:v>
                </c:pt>
                <c:pt idx="160">
                  <c:v>-0.33</c:v>
                </c:pt>
                <c:pt idx="161">
                  <c:v>-0.21</c:v>
                </c:pt>
                <c:pt idx="162">
                  <c:v>-0.19</c:v>
                </c:pt>
                <c:pt idx="163">
                  <c:v>-0.31</c:v>
                </c:pt>
                <c:pt idx="164">
                  <c:v>-0.5</c:v>
                </c:pt>
                <c:pt idx="165">
                  <c:v>-0.27</c:v>
                </c:pt>
                <c:pt idx="166">
                  <c:v>-0.25</c:v>
                </c:pt>
                <c:pt idx="167">
                  <c:v>-7.0000000000000007E-2</c:v>
                </c:pt>
                <c:pt idx="168">
                  <c:v>-0.26</c:v>
                </c:pt>
                <c:pt idx="169">
                  <c:v>-0.36</c:v>
                </c:pt>
                <c:pt idx="170">
                  <c:v>-0.32</c:v>
                </c:pt>
                <c:pt idx="171">
                  <c:v>-0.28000000000000003</c:v>
                </c:pt>
                <c:pt idx="172">
                  <c:v>-0.22</c:v>
                </c:pt>
                <c:pt idx="173">
                  <c:v>-0.06</c:v>
                </c:pt>
                <c:pt idx="174">
                  <c:v>-0.09</c:v>
                </c:pt>
                <c:pt idx="175">
                  <c:v>-0.18</c:v>
                </c:pt>
                <c:pt idx="176">
                  <c:v>-0.15</c:v>
                </c:pt>
                <c:pt idx="177">
                  <c:v>-0.38</c:v>
                </c:pt>
                <c:pt idx="178">
                  <c:v>-0.08</c:v>
                </c:pt>
                <c:pt idx="179">
                  <c:v>-0.04</c:v>
                </c:pt>
                <c:pt idx="180">
                  <c:v>-0.1</c:v>
                </c:pt>
                <c:pt idx="181">
                  <c:v>-0.18</c:v>
                </c:pt>
                <c:pt idx="182">
                  <c:v>-0.19</c:v>
                </c:pt>
                <c:pt idx="183">
                  <c:v>0.02</c:v>
                </c:pt>
                <c:pt idx="184">
                  <c:v>-7.0000000000000007E-2</c:v>
                </c:pt>
                <c:pt idx="185">
                  <c:v>0</c:v>
                </c:pt>
                <c:pt idx="186">
                  <c:v>-0.06</c:v>
                </c:pt>
                <c:pt idx="187">
                  <c:v>0.15</c:v>
                </c:pt>
                <c:pt idx="188">
                  <c:v>0.05</c:v>
                </c:pt>
                <c:pt idx="189">
                  <c:v>-7.0000000000000007E-2</c:v>
                </c:pt>
                <c:pt idx="190">
                  <c:v>-0.05</c:v>
                </c:pt>
                <c:pt idx="191">
                  <c:v>-0.3</c:v>
                </c:pt>
                <c:pt idx="192">
                  <c:v>-0.28999999999999998</c:v>
                </c:pt>
                <c:pt idx="193">
                  <c:v>-0.15</c:v>
                </c:pt>
                <c:pt idx="194">
                  <c:v>-0.08</c:v>
                </c:pt>
                <c:pt idx="195">
                  <c:v>-0.21</c:v>
                </c:pt>
                <c:pt idx="196">
                  <c:v>-0.23</c:v>
                </c:pt>
                <c:pt idx="197">
                  <c:v>-0.2</c:v>
                </c:pt>
                <c:pt idx="198">
                  <c:v>-0.1</c:v>
                </c:pt>
                <c:pt idx="199">
                  <c:v>-0.05</c:v>
                </c:pt>
                <c:pt idx="200">
                  <c:v>-0.02</c:v>
                </c:pt>
                <c:pt idx="201">
                  <c:v>-0.11</c:v>
                </c:pt>
                <c:pt idx="202">
                  <c:v>-0.11</c:v>
                </c:pt>
                <c:pt idx="203">
                  <c:v>-0.2</c:v>
                </c:pt>
                <c:pt idx="204">
                  <c:v>-0.3</c:v>
                </c:pt>
                <c:pt idx="205">
                  <c:v>-0.25</c:v>
                </c:pt>
                <c:pt idx="206">
                  <c:v>-0.26</c:v>
                </c:pt>
                <c:pt idx="207">
                  <c:v>-0.38</c:v>
                </c:pt>
                <c:pt idx="208">
                  <c:v>-0.22</c:v>
                </c:pt>
                <c:pt idx="209">
                  <c:v>-0.16</c:v>
                </c:pt>
                <c:pt idx="210">
                  <c:v>-0.04</c:v>
                </c:pt>
                <c:pt idx="211">
                  <c:v>-0.04</c:v>
                </c:pt>
                <c:pt idx="212">
                  <c:v>-0.11</c:v>
                </c:pt>
                <c:pt idx="213">
                  <c:v>-0.06</c:v>
                </c:pt>
                <c:pt idx="214">
                  <c:v>-0.04</c:v>
                </c:pt>
                <c:pt idx="215">
                  <c:v>0.13</c:v>
                </c:pt>
                <c:pt idx="216">
                  <c:v>0.34</c:v>
                </c:pt>
                <c:pt idx="217">
                  <c:v>0.49</c:v>
                </c:pt>
                <c:pt idx="218">
                  <c:v>0.35</c:v>
                </c:pt>
                <c:pt idx="219">
                  <c:v>0.62</c:v>
                </c:pt>
                <c:pt idx="220">
                  <c:v>0.52</c:v>
                </c:pt>
                <c:pt idx="221">
                  <c:v>0.44</c:v>
                </c:pt>
                <c:pt idx="222">
                  <c:v>0.38</c:v>
                </c:pt>
                <c:pt idx="223">
                  <c:v>0.39</c:v>
                </c:pt>
                <c:pt idx="224">
                  <c:v>0.28000000000000003</c:v>
                </c:pt>
                <c:pt idx="225">
                  <c:v>0.24</c:v>
                </c:pt>
                <c:pt idx="226">
                  <c:v>-0.01</c:v>
                </c:pt>
                <c:pt idx="227">
                  <c:v>0.13</c:v>
                </c:pt>
                <c:pt idx="228">
                  <c:v>-0.08</c:v>
                </c:pt>
                <c:pt idx="229">
                  <c:v>0</c:v>
                </c:pt>
                <c:pt idx="230">
                  <c:v>-0.21</c:v>
                </c:pt>
                <c:pt idx="231">
                  <c:v>-0.11</c:v>
                </c:pt>
                <c:pt idx="232">
                  <c:v>-0.16</c:v>
                </c:pt>
                <c:pt idx="233">
                  <c:v>-0.28999999999999998</c:v>
                </c:pt>
                <c:pt idx="234">
                  <c:v>-0.15</c:v>
                </c:pt>
                <c:pt idx="235">
                  <c:v>-0.2</c:v>
                </c:pt>
                <c:pt idx="236">
                  <c:v>-0.12</c:v>
                </c:pt>
                <c:pt idx="237">
                  <c:v>-0.17</c:v>
                </c:pt>
                <c:pt idx="238">
                  <c:v>-0.2</c:v>
                </c:pt>
                <c:pt idx="239">
                  <c:v>-0.16</c:v>
                </c:pt>
                <c:pt idx="240">
                  <c:v>-0.41</c:v>
                </c:pt>
                <c:pt idx="241">
                  <c:v>-0.23</c:v>
                </c:pt>
                <c:pt idx="242">
                  <c:v>-0.14000000000000001</c:v>
                </c:pt>
                <c:pt idx="243">
                  <c:v>-7.0000000000000007E-2</c:v>
                </c:pt>
                <c:pt idx="244">
                  <c:v>-0.04</c:v>
                </c:pt>
                <c:pt idx="245">
                  <c:v>-0.06</c:v>
                </c:pt>
                <c:pt idx="246">
                  <c:v>-0.18</c:v>
                </c:pt>
                <c:pt idx="247">
                  <c:v>-0.24</c:v>
                </c:pt>
                <c:pt idx="248">
                  <c:v>-0.14000000000000001</c:v>
                </c:pt>
                <c:pt idx="249">
                  <c:v>-0.12</c:v>
                </c:pt>
                <c:pt idx="250">
                  <c:v>-0.12</c:v>
                </c:pt>
                <c:pt idx="251">
                  <c:v>-0.14000000000000001</c:v>
                </c:pt>
                <c:pt idx="252">
                  <c:v>-0.19</c:v>
                </c:pt>
                <c:pt idx="253">
                  <c:v>-0.06</c:v>
                </c:pt>
                <c:pt idx="254">
                  <c:v>-0.08</c:v>
                </c:pt>
                <c:pt idx="255">
                  <c:v>0.08</c:v>
                </c:pt>
                <c:pt idx="256">
                  <c:v>7.0000000000000007E-2</c:v>
                </c:pt>
                <c:pt idx="257">
                  <c:v>-0.1</c:v>
                </c:pt>
                <c:pt idx="258">
                  <c:v>-0.05</c:v>
                </c:pt>
                <c:pt idx="259">
                  <c:v>0.12</c:v>
                </c:pt>
                <c:pt idx="260">
                  <c:v>-0.17</c:v>
                </c:pt>
                <c:pt idx="261">
                  <c:v>0.03</c:v>
                </c:pt>
                <c:pt idx="262">
                  <c:v>0.04</c:v>
                </c:pt>
                <c:pt idx="263">
                  <c:v>0.04</c:v>
                </c:pt>
                <c:pt idx="264">
                  <c:v>0.09</c:v>
                </c:pt>
                <c:pt idx="265">
                  <c:v>0.14000000000000001</c:v>
                </c:pt>
                <c:pt idx="266">
                  <c:v>0.11</c:v>
                </c:pt>
                <c:pt idx="267">
                  <c:v>0.11</c:v>
                </c:pt>
                <c:pt idx="268">
                  <c:v>0.13</c:v>
                </c:pt>
                <c:pt idx="269">
                  <c:v>0.17</c:v>
                </c:pt>
                <c:pt idx="270">
                  <c:v>0.1</c:v>
                </c:pt>
                <c:pt idx="271">
                  <c:v>0.05</c:v>
                </c:pt>
                <c:pt idx="272">
                  <c:v>0.04</c:v>
                </c:pt>
                <c:pt idx="273">
                  <c:v>-0.09</c:v>
                </c:pt>
                <c:pt idx="274">
                  <c:v>0.08</c:v>
                </c:pt>
                <c:pt idx="275">
                  <c:v>0.03</c:v>
                </c:pt>
                <c:pt idx="276">
                  <c:v>0.2</c:v>
                </c:pt>
                <c:pt idx="277">
                  <c:v>0.09</c:v>
                </c:pt>
                <c:pt idx="278">
                  <c:v>0.02</c:v>
                </c:pt>
                <c:pt idx="279">
                  <c:v>0.03</c:v>
                </c:pt>
                <c:pt idx="280">
                  <c:v>0.08</c:v>
                </c:pt>
                <c:pt idx="281">
                  <c:v>-0.14000000000000001</c:v>
                </c:pt>
                <c:pt idx="282">
                  <c:v>-0.05</c:v>
                </c:pt>
                <c:pt idx="283">
                  <c:v>-0.03</c:v>
                </c:pt>
                <c:pt idx="284">
                  <c:v>-0.02</c:v>
                </c:pt>
                <c:pt idx="285">
                  <c:v>0.12</c:v>
                </c:pt>
                <c:pt idx="286">
                  <c:v>0.04</c:v>
                </c:pt>
                <c:pt idx="287">
                  <c:v>0.26</c:v>
                </c:pt>
                <c:pt idx="288">
                  <c:v>7.0000000000000007E-2</c:v>
                </c:pt>
                <c:pt idx="289">
                  <c:v>0.09</c:v>
                </c:pt>
                <c:pt idx="290">
                  <c:v>0.23</c:v>
                </c:pt>
                <c:pt idx="291">
                  <c:v>0.02</c:v>
                </c:pt>
                <c:pt idx="292">
                  <c:v>-0.05</c:v>
                </c:pt>
                <c:pt idx="293">
                  <c:v>-0.13</c:v>
                </c:pt>
                <c:pt idx="294">
                  <c:v>-0.36</c:v>
                </c:pt>
                <c:pt idx="295">
                  <c:v>-0.22</c:v>
                </c:pt>
                <c:pt idx="296">
                  <c:v>-0.15</c:v>
                </c:pt>
                <c:pt idx="297">
                  <c:v>-0.01</c:v>
                </c:pt>
                <c:pt idx="298">
                  <c:v>-7.0000000000000007E-2</c:v>
                </c:pt>
                <c:pt idx="299">
                  <c:v>-7.0000000000000007E-2</c:v>
                </c:pt>
                <c:pt idx="300">
                  <c:v>0.15</c:v>
                </c:pt>
                <c:pt idx="301">
                  <c:v>0.02</c:v>
                </c:pt>
                <c:pt idx="302">
                  <c:v>0.06</c:v>
                </c:pt>
                <c:pt idx="303">
                  <c:v>0.2</c:v>
                </c:pt>
                <c:pt idx="304">
                  <c:v>0.01</c:v>
                </c:pt>
                <c:pt idx="305">
                  <c:v>0.02</c:v>
                </c:pt>
                <c:pt idx="306">
                  <c:v>0.09</c:v>
                </c:pt>
                <c:pt idx="307">
                  <c:v>-0.02</c:v>
                </c:pt>
                <c:pt idx="308">
                  <c:v>0.08</c:v>
                </c:pt>
                <c:pt idx="309">
                  <c:v>0.11</c:v>
                </c:pt>
                <c:pt idx="310">
                  <c:v>7.0000000000000007E-2</c:v>
                </c:pt>
                <c:pt idx="311">
                  <c:v>-0.03</c:v>
                </c:pt>
                <c:pt idx="312">
                  <c:v>0.01</c:v>
                </c:pt>
                <c:pt idx="313">
                  <c:v>0.01</c:v>
                </c:pt>
                <c:pt idx="314">
                  <c:v>0.03</c:v>
                </c:pt>
                <c:pt idx="315">
                  <c:v>-0.05</c:v>
                </c:pt>
                <c:pt idx="316">
                  <c:v>-0.21</c:v>
                </c:pt>
                <c:pt idx="317">
                  <c:v>-0.08</c:v>
                </c:pt>
                <c:pt idx="318">
                  <c:v>-0.02</c:v>
                </c:pt>
                <c:pt idx="319">
                  <c:v>0</c:v>
                </c:pt>
                <c:pt idx="320">
                  <c:v>-0.03</c:v>
                </c:pt>
                <c:pt idx="321">
                  <c:v>0.06</c:v>
                </c:pt>
                <c:pt idx="322">
                  <c:v>-0.06</c:v>
                </c:pt>
                <c:pt idx="323">
                  <c:v>0.05</c:v>
                </c:pt>
                <c:pt idx="324">
                  <c:v>0.28999999999999998</c:v>
                </c:pt>
                <c:pt idx="325">
                  <c:v>0.03</c:v>
                </c:pt>
                <c:pt idx="326">
                  <c:v>0.13</c:v>
                </c:pt>
                <c:pt idx="327">
                  <c:v>0.02</c:v>
                </c:pt>
                <c:pt idx="328">
                  <c:v>0.02</c:v>
                </c:pt>
                <c:pt idx="329">
                  <c:v>0</c:v>
                </c:pt>
                <c:pt idx="330">
                  <c:v>0.05</c:v>
                </c:pt>
                <c:pt idx="331">
                  <c:v>0.08</c:v>
                </c:pt>
                <c:pt idx="332">
                  <c:v>-0.05</c:v>
                </c:pt>
                <c:pt idx="333">
                  <c:v>-0.04</c:v>
                </c:pt>
                <c:pt idx="334">
                  <c:v>-0.09</c:v>
                </c:pt>
                <c:pt idx="335">
                  <c:v>-0.15</c:v>
                </c:pt>
                <c:pt idx="336">
                  <c:v>-0.36</c:v>
                </c:pt>
                <c:pt idx="337">
                  <c:v>-0.28999999999999998</c:v>
                </c:pt>
                <c:pt idx="338">
                  <c:v>-0.27</c:v>
                </c:pt>
                <c:pt idx="339">
                  <c:v>-0.25</c:v>
                </c:pt>
                <c:pt idx="340">
                  <c:v>-0.38</c:v>
                </c:pt>
                <c:pt idx="341">
                  <c:v>-0.31</c:v>
                </c:pt>
                <c:pt idx="342">
                  <c:v>-0.23</c:v>
                </c:pt>
                <c:pt idx="343">
                  <c:v>-0.28999999999999998</c:v>
                </c:pt>
                <c:pt idx="344">
                  <c:v>-0.15</c:v>
                </c:pt>
                <c:pt idx="345">
                  <c:v>-0.16</c:v>
                </c:pt>
                <c:pt idx="346">
                  <c:v>-7.0000000000000007E-2</c:v>
                </c:pt>
                <c:pt idx="347">
                  <c:v>-0.1</c:v>
                </c:pt>
                <c:pt idx="348">
                  <c:v>-0.03</c:v>
                </c:pt>
                <c:pt idx="349">
                  <c:v>-0.04</c:v>
                </c:pt>
                <c:pt idx="350">
                  <c:v>-0.09</c:v>
                </c:pt>
                <c:pt idx="351">
                  <c:v>-0.13</c:v>
                </c:pt>
                <c:pt idx="352">
                  <c:v>-0.18</c:v>
                </c:pt>
                <c:pt idx="353">
                  <c:v>-0.28999999999999998</c:v>
                </c:pt>
                <c:pt idx="354">
                  <c:v>0.08</c:v>
                </c:pt>
                <c:pt idx="355">
                  <c:v>-0.06</c:v>
                </c:pt>
                <c:pt idx="356">
                  <c:v>0.1</c:v>
                </c:pt>
                <c:pt idx="357">
                  <c:v>0</c:v>
                </c:pt>
                <c:pt idx="358">
                  <c:v>0.14000000000000001</c:v>
                </c:pt>
                <c:pt idx="359">
                  <c:v>-0.01</c:v>
                </c:pt>
                <c:pt idx="360">
                  <c:v>0.36</c:v>
                </c:pt>
                <c:pt idx="361">
                  <c:v>0.3</c:v>
                </c:pt>
                <c:pt idx="362">
                  <c:v>0.39</c:v>
                </c:pt>
                <c:pt idx="363">
                  <c:v>0.2</c:v>
                </c:pt>
                <c:pt idx="364">
                  <c:v>0.28999999999999998</c:v>
                </c:pt>
                <c:pt idx="365">
                  <c:v>0.18</c:v>
                </c:pt>
                <c:pt idx="366">
                  <c:v>0.2</c:v>
                </c:pt>
                <c:pt idx="367">
                  <c:v>0.21</c:v>
                </c:pt>
                <c:pt idx="368">
                  <c:v>0.19</c:v>
                </c:pt>
                <c:pt idx="369">
                  <c:v>0.02</c:v>
                </c:pt>
                <c:pt idx="370">
                  <c:v>0.01</c:v>
                </c:pt>
                <c:pt idx="371">
                  <c:v>-0.04</c:v>
                </c:pt>
                <c:pt idx="372">
                  <c:v>-0.21</c:v>
                </c:pt>
                <c:pt idx="373">
                  <c:v>-0.21</c:v>
                </c:pt>
                <c:pt idx="374">
                  <c:v>-0.31</c:v>
                </c:pt>
                <c:pt idx="375">
                  <c:v>-0.16</c:v>
                </c:pt>
                <c:pt idx="376">
                  <c:v>-0.12</c:v>
                </c:pt>
                <c:pt idx="377">
                  <c:v>0.01</c:v>
                </c:pt>
                <c:pt idx="378">
                  <c:v>7.0000000000000007E-2</c:v>
                </c:pt>
                <c:pt idx="379">
                  <c:v>0.03</c:v>
                </c:pt>
                <c:pt idx="380">
                  <c:v>-0.01</c:v>
                </c:pt>
                <c:pt idx="381">
                  <c:v>-0.23</c:v>
                </c:pt>
                <c:pt idx="382">
                  <c:v>-0.17</c:v>
                </c:pt>
                <c:pt idx="383">
                  <c:v>-0.12</c:v>
                </c:pt>
                <c:pt idx="384">
                  <c:v>-0.34</c:v>
                </c:pt>
                <c:pt idx="385">
                  <c:v>-0.38</c:v>
                </c:pt>
                <c:pt idx="386">
                  <c:v>-0.17</c:v>
                </c:pt>
                <c:pt idx="387">
                  <c:v>-0.02</c:v>
                </c:pt>
                <c:pt idx="388">
                  <c:v>-7.0000000000000007E-2</c:v>
                </c:pt>
                <c:pt idx="389">
                  <c:v>0.01</c:v>
                </c:pt>
                <c:pt idx="390">
                  <c:v>-0.11</c:v>
                </c:pt>
                <c:pt idx="391">
                  <c:v>-0.05</c:v>
                </c:pt>
                <c:pt idx="392">
                  <c:v>0.04</c:v>
                </c:pt>
                <c:pt idx="393">
                  <c:v>0.05</c:v>
                </c:pt>
                <c:pt idx="394">
                  <c:v>0.03</c:v>
                </c:pt>
                <c:pt idx="395">
                  <c:v>0</c:v>
                </c:pt>
                <c:pt idx="396">
                  <c:v>0.31</c:v>
                </c:pt>
                <c:pt idx="397">
                  <c:v>-0.03</c:v>
                </c:pt>
                <c:pt idx="398">
                  <c:v>-0.02</c:v>
                </c:pt>
                <c:pt idx="399">
                  <c:v>-7.0000000000000007E-2</c:v>
                </c:pt>
                <c:pt idx="400">
                  <c:v>-0.12</c:v>
                </c:pt>
                <c:pt idx="401">
                  <c:v>7.0000000000000007E-2</c:v>
                </c:pt>
                <c:pt idx="402">
                  <c:v>-0.09</c:v>
                </c:pt>
                <c:pt idx="403">
                  <c:v>-7.0000000000000007E-2</c:v>
                </c:pt>
                <c:pt idx="404">
                  <c:v>0.05</c:v>
                </c:pt>
                <c:pt idx="405">
                  <c:v>0.02</c:v>
                </c:pt>
                <c:pt idx="406">
                  <c:v>-0.09</c:v>
                </c:pt>
                <c:pt idx="407">
                  <c:v>0.02</c:v>
                </c:pt>
                <c:pt idx="408">
                  <c:v>0.06</c:v>
                </c:pt>
                <c:pt idx="409">
                  <c:v>-0.02</c:v>
                </c:pt>
                <c:pt idx="410">
                  <c:v>-0.03</c:v>
                </c:pt>
                <c:pt idx="411">
                  <c:v>-0.01</c:v>
                </c:pt>
                <c:pt idx="412">
                  <c:v>0.11</c:v>
                </c:pt>
                <c:pt idx="413">
                  <c:v>0.12</c:v>
                </c:pt>
                <c:pt idx="414">
                  <c:v>0.08</c:v>
                </c:pt>
                <c:pt idx="415">
                  <c:v>-0.06</c:v>
                </c:pt>
                <c:pt idx="416">
                  <c:v>-0.01</c:v>
                </c:pt>
                <c:pt idx="417">
                  <c:v>0.08</c:v>
                </c:pt>
                <c:pt idx="418">
                  <c:v>0.1</c:v>
                </c:pt>
                <c:pt idx="419">
                  <c:v>0.1</c:v>
                </c:pt>
                <c:pt idx="420">
                  <c:v>0.16</c:v>
                </c:pt>
                <c:pt idx="421">
                  <c:v>0.04</c:v>
                </c:pt>
                <c:pt idx="422">
                  <c:v>0.06</c:v>
                </c:pt>
                <c:pt idx="423">
                  <c:v>-0.03</c:v>
                </c:pt>
                <c:pt idx="424">
                  <c:v>0.14000000000000001</c:v>
                </c:pt>
                <c:pt idx="425">
                  <c:v>0.18</c:v>
                </c:pt>
                <c:pt idx="426">
                  <c:v>0.02</c:v>
                </c:pt>
                <c:pt idx="427">
                  <c:v>0.12</c:v>
                </c:pt>
                <c:pt idx="428">
                  <c:v>0.09</c:v>
                </c:pt>
                <c:pt idx="429">
                  <c:v>0.28000000000000003</c:v>
                </c:pt>
                <c:pt idx="430">
                  <c:v>0.21</c:v>
                </c:pt>
                <c:pt idx="431">
                  <c:v>0.35</c:v>
                </c:pt>
                <c:pt idx="432">
                  <c:v>0.42</c:v>
                </c:pt>
                <c:pt idx="433">
                  <c:v>0.7</c:v>
                </c:pt>
                <c:pt idx="434">
                  <c:v>0.64</c:v>
                </c:pt>
                <c:pt idx="435">
                  <c:v>0.61</c:v>
                </c:pt>
                <c:pt idx="436">
                  <c:v>0.42</c:v>
                </c:pt>
                <c:pt idx="437">
                  <c:v>0.21</c:v>
                </c:pt>
                <c:pt idx="438">
                  <c:v>0.26</c:v>
                </c:pt>
                <c:pt idx="439">
                  <c:v>0.32</c:v>
                </c:pt>
                <c:pt idx="440">
                  <c:v>0.3</c:v>
                </c:pt>
                <c:pt idx="441">
                  <c:v>0.28000000000000003</c:v>
                </c:pt>
                <c:pt idx="442">
                  <c:v>0.34</c:v>
                </c:pt>
                <c:pt idx="443">
                  <c:v>0.16</c:v>
                </c:pt>
                <c:pt idx="444">
                  <c:v>0.26</c:v>
                </c:pt>
                <c:pt idx="445">
                  <c:v>0.3</c:v>
                </c:pt>
                <c:pt idx="446">
                  <c:v>0.18</c:v>
                </c:pt>
                <c:pt idx="447">
                  <c:v>0.18</c:v>
                </c:pt>
                <c:pt idx="448">
                  <c:v>0.32</c:v>
                </c:pt>
                <c:pt idx="449">
                  <c:v>0.09</c:v>
                </c:pt>
                <c:pt idx="450">
                  <c:v>0.16</c:v>
                </c:pt>
                <c:pt idx="451">
                  <c:v>0.28999999999999998</c:v>
                </c:pt>
                <c:pt idx="452">
                  <c:v>0.39</c:v>
                </c:pt>
                <c:pt idx="453">
                  <c:v>0.47</c:v>
                </c:pt>
                <c:pt idx="454">
                  <c:v>0.22</c:v>
                </c:pt>
                <c:pt idx="455">
                  <c:v>0.31</c:v>
                </c:pt>
                <c:pt idx="456">
                  <c:v>0.15</c:v>
                </c:pt>
                <c:pt idx="457">
                  <c:v>0.08</c:v>
                </c:pt>
                <c:pt idx="458">
                  <c:v>0.15</c:v>
                </c:pt>
                <c:pt idx="459">
                  <c:v>0.09</c:v>
                </c:pt>
                <c:pt idx="460">
                  <c:v>0.04</c:v>
                </c:pt>
                <c:pt idx="461">
                  <c:v>0.06</c:v>
                </c:pt>
                <c:pt idx="462">
                  <c:v>0.17</c:v>
                </c:pt>
                <c:pt idx="463">
                  <c:v>0.06</c:v>
                </c:pt>
                <c:pt idx="464">
                  <c:v>-0.03</c:v>
                </c:pt>
                <c:pt idx="465">
                  <c:v>0.03</c:v>
                </c:pt>
                <c:pt idx="466">
                  <c:v>0.12</c:v>
                </c:pt>
                <c:pt idx="467">
                  <c:v>0.13</c:v>
                </c:pt>
                <c:pt idx="468">
                  <c:v>0.24</c:v>
                </c:pt>
                <c:pt idx="469">
                  <c:v>0.21</c:v>
                </c:pt>
                <c:pt idx="470">
                  <c:v>0.22</c:v>
                </c:pt>
                <c:pt idx="471">
                  <c:v>0.32</c:v>
                </c:pt>
                <c:pt idx="472">
                  <c:v>0.2</c:v>
                </c:pt>
                <c:pt idx="473">
                  <c:v>0.34</c:v>
                </c:pt>
                <c:pt idx="474">
                  <c:v>0.25</c:v>
                </c:pt>
                <c:pt idx="475">
                  <c:v>0.26</c:v>
                </c:pt>
                <c:pt idx="476">
                  <c:v>0.45</c:v>
                </c:pt>
                <c:pt idx="477">
                  <c:v>0.28999999999999998</c:v>
                </c:pt>
                <c:pt idx="478">
                  <c:v>0.42</c:v>
                </c:pt>
                <c:pt idx="479">
                  <c:v>0.44</c:v>
                </c:pt>
                <c:pt idx="480">
                  <c:v>0.42</c:v>
                </c:pt>
                <c:pt idx="481">
                  <c:v>0.59</c:v>
                </c:pt>
                <c:pt idx="482">
                  <c:v>0.35</c:v>
                </c:pt>
                <c:pt idx="483">
                  <c:v>0.26</c:v>
                </c:pt>
                <c:pt idx="484">
                  <c:v>0.42</c:v>
                </c:pt>
                <c:pt idx="485">
                  <c:v>0.3</c:v>
                </c:pt>
                <c:pt idx="486">
                  <c:v>0.31</c:v>
                </c:pt>
                <c:pt idx="487">
                  <c:v>0.3</c:v>
                </c:pt>
                <c:pt idx="488">
                  <c:v>0.4</c:v>
                </c:pt>
                <c:pt idx="489">
                  <c:v>0.38</c:v>
                </c:pt>
                <c:pt idx="490">
                  <c:v>0.4</c:v>
                </c:pt>
                <c:pt idx="491">
                  <c:v>0.15</c:v>
                </c:pt>
              </c:numCache>
            </c:numRef>
          </c:yVal>
          <c:smooth val="1"/>
        </c:ser>
        <c:dLbls/>
        <c:axId val="65926656"/>
        <c:axId val="65928192"/>
      </c:scatterChart>
      <c:valAx>
        <c:axId val="65926656"/>
        <c:scaling>
          <c:orientation val="minMax"/>
          <c:max val="2020"/>
          <c:min val="1980"/>
        </c:scaling>
        <c:axPos val="b"/>
        <c:majorGridlines/>
        <c:minorGridlines/>
        <c:numFmt formatCode="0" sourceLinked="0"/>
        <c:tickLblPos val="low"/>
        <c:txPr>
          <a:bodyPr/>
          <a:lstStyle/>
          <a:p>
            <a:pPr>
              <a:defRPr sz="16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65928192"/>
        <c:crosses val="autoZero"/>
        <c:crossBetween val="midCat"/>
      </c:valAx>
      <c:valAx>
        <c:axId val="65928192"/>
        <c:scaling>
          <c:orientation val="minMax"/>
        </c:scaling>
        <c:axPos val="l"/>
        <c:majorGridlines/>
        <c:minorGridlines/>
        <c:numFmt formatCode="General" sourceLinked="1"/>
        <c:tickLblPos val="nextTo"/>
        <c:txPr>
          <a:bodyPr/>
          <a:lstStyle/>
          <a:p>
            <a:pPr>
              <a:defRPr sz="14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65926656"/>
        <c:crosses val="autoZero"/>
        <c:crossBetween val="midCat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400">
                <a:latin typeface="Arial" panose="020B0604020202020204" pitchFamily="34" charset="0"/>
                <a:cs typeface="Arial" panose="020B0604020202020204" pitchFamily="34" charset="0"/>
              </a:rPr>
              <a:t>Concentration du CO2 atmosphérique en 2020 selon la latitude</a:t>
            </a:r>
          </a:p>
        </c:rich>
      </c:tx>
      <c:layout>
        <c:manualLayout>
          <c:xMode val="edge"/>
          <c:yMode val="edge"/>
          <c:x val="0.22432421978308337"/>
          <c:y val="1.2987012987012988E-2"/>
        </c:manualLayout>
      </c:layout>
      <c:overlay val="1"/>
      <c:spPr>
        <a:solidFill>
          <a:schemeClr val="bg1">
            <a:lumMod val="95000"/>
          </a:schemeClr>
        </a:solidFill>
      </c:spPr>
    </c:title>
    <c:plotArea>
      <c:layout>
        <c:manualLayout>
          <c:layoutTarget val="inner"/>
          <c:xMode val="edge"/>
          <c:yMode val="edge"/>
          <c:x val="6.69625853034196E-2"/>
          <c:y val="0.10361921873720802"/>
          <c:w val="0.88574369645953499"/>
          <c:h val="0.81574094791855978"/>
        </c:manualLayout>
      </c:layout>
      <c:scatterChart>
        <c:scatterStyle val="smoothMarker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chemeClr val="accent2"/>
              </a:solidFill>
              <a:ln w="28575">
                <a:solidFill>
                  <a:srgbClr val="FF0000"/>
                </a:solidFill>
              </a:ln>
            </c:spPr>
          </c:marker>
          <c:xVal>
            <c:numRef>
              <c:f>'4 Station Baseline'!$M$4:$M$7</c:f>
              <c:numCache>
                <c:formatCode>General</c:formatCode>
                <c:ptCount val="4"/>
                <c:pt idx="0">
                  <c:v>71.3</c:v>
                </c:pt>
                <c:pt idx="1">
                  <c:v>19.5</c:v>
                </c:pt>
                <c:pt idx="2">
                  <c:v>-14.2</c:v>
                </c:pt>
                <c:pt idx="3">
                  <c:v>-90</c:v>
                </c:pt>
              </c:numCache>
            </c:numRef>
          </c:xVal>
          <c:yVal>
            <c:numRef>
              <c:f>'4 Station Baseline'!$N$4:$N$7</c:f>
              <c:numCache>
                <c:formatCode>0.0</c:formatCode>
                <c:ptCount val="4"/>
                <c:pt idx="0" formatCode="General">
                  <c:v>415.4</c:v>
                </c:pt>
                <c:pt idx="1">
                  <c:v>413.9</c:v>
                </c:pt>
                <c:pt idx="2" formatCode="General">
                  <c:v>411.9</c:v>
                </c:pt>
                <c:pt idx="3" formatCode="General">
                  <c:v>410</c:v>
                </c:pt>
              </c:numCache>
            </c:numRef>
          </c:yVal>
          <c:smooth val="1"/>
        </c:ser>
        <c:dLbls/>
        <c:axId val="67562496"/>
        <c:axId val="67953792"/>
      </c:scatterChart>
      <c:valAx>
        <c:axId val="67562496"/>
        <c:scaling>
          <c:orientation val="maxMin"/>
          <c:max val="90"/>
          <c:min val="-9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>
                    <a:latin typeface="Arial" panose="020B0604020202020204" pitchFamily="34" charset="0"/>
                    <a:cs typeface="Arial" panose="020B0604020202020204" pitchFamily="34" charset="0"/>
                  </a:rPr>
                  <a:t>Nord             Latitudes           Sud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67953792"/>
        <c:crosses val="autoZero"/>
        <c:crossBetween val="midCat"/>
        <c:majorUnit val="10"/>
      </c:valAx>
      <c:valAx>
        <c:axId val="67953792"/>
        <c:scaling>
          <c:orientation val="minMax"/>
          <c:max val="500"/>
          <c:min val="0"/>
        </c:scaling>
        <c:axPos val="r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fr-FR" sz="1200">
                    <a:latin typeface="Arial" panose="020B0604020202020204" pitchFamily="34" charset="0"/>
                    <a:cs typeface="Arial" panose="020B0604020202020204" pitchFamily="34" charset="0"/>
                  </a:rPr>
                  <a:t> [CO2] (ppm)</a:t>
                </a:r>
              </a:p>
            </c:rich>
          </c:tx>
          <c:layout>
            <c:manualLayout>
              <c:xMode val="edge"/>
              <c:yMode val="edge"/>
              <c:x val="1.6918252946780919E-2"/>
              <c:y val="4.6173329958673084E-2"/>
            </c:manualLayout>
          </c:layout>
          <c:spPr>
            <a:solidFill>
              <a:schemeClr val="bg1">
                <a:lumMod val="95000"/>
              </a:schemeClr>
            </a:solidFill>
          </c:spPr>
        </c:title>
        <c:numFmt formatCode="General" sourceLinked="1"/>
        <c:tickLblPos val="high"/>
        <c:txPr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fr-FR"/>
          </a:p>
        </c:txPr>
        <c:crossAx val="67562496"/>
        <c:crosses val="autoZero"/>
        <c:crossBetween val="midCat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 rot="0"/>
          <a:lstStyle/>
          <a:p>
            <a:pPr>
              <a:defRPr lang="en-US" sz="2000" b="1" strike="noStrike" spc="-1">
                <a:solidFill>
                  <a:srgbClr val="000000"/>
                </a:solidFill>
                <a:latin typeface="Arial"/>
              </a:defRPr>
            </a:pPr>
            <a:r>
              <a:rPr lang="en-US" sz="1600" b="1" strike="noStrike" spc="-1">
                <a:solidFill>
                  <a:srgbClr val="000000"/>
                </a:solidFill>
                <a:latin typeface="Arial"/>
              </a:rPr>
              <a:t>Profils concentration/latitude 13 observatoires </a:t>
            </a:r>
          </a:p>
        </c:rich>
      </c:tx>
      <c:layout>
        <c:manualLayout>
          <c:xMode val="edge"/>
          <c:yMode val="edge"/>
          <c:x val="0.15180301569625904"/>
          <c:y val="8.1493935108810801E-3"/>
        </c:manualLayout>
      </c:layout>
      <c:spPr>
        <a:solidFill>
          <a:srgbClr val="F2F2F2"/>
        </a:solidFill>
        <a:ln>
          <a:noFill/>
        </a:ln>
      </c:spPr>
    </c:title>
    <c:plotArea>
      <c:layout>
        <c:manualLayout>
          <c:layoutTarget val="inner"/>
          <c:xMode val="edge"/>
          <c:yMode val="edge"/>
          <c:x val="3.4709792891843498E-2"/>
          <c:y val="6.340572034436906E-2"/>
          <c:w val="0.94662490411659406"/>
          <c:h val="0.83445754823305618"/>
        </c:manualLayout>
      </c:layout>
      <c:scatterChart>
        <c:scatterStyle val="lineMarker"/>
        <c:ser>
          <c:idx val="0"/>
          <c:order val="0"/>
          <c:tx>
            <c:strRef>
              <c:f>'13 Observatoires '!$Z$4</c:f>
              <c:strCache>
                <c:ptCount val="1"/>
                <c:pt idx="0">
                  <c:v>Mars 92/93: année froide  (-0,434 K)  moy = 355,9 ppm  </c:v>
                </c:pt>
              </c:strCache>
            </c:strRef>
          </c:tx>
          <c:spPr>
            <a:ln w="28440">
              <a:solidFill>
                <a:srgbClr val="4A7EBB"/>
              </a:solidFill>
              <a:round/>
            </a:ln>
          </c:spPr>
          <c:marker>
            <c:symbol val="circle"/>
            <c:size val="7"/>
            <c:spPr>
              <a:solidFill>
                <a:srgbClr val="4A7EBB"/>
              </a:solidFill>
            </c:spPr>
          </c:marker>
          <c:dLbls>
            <c:txPr>
              <a:bodyPr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fr-FR"/>
              </a:p>
            </c:txPr>
            <c:dLblPos val="r"/>
            <c:showBubbleSize val="1"/>
            <c:separator>; </c:separator>
          </c:dLbls>
          <c:xVal>
            <c:numRef>
              <c:f>'13 Observatoires '!$Y$5:$Y$17</c:f>
              <c:numCache>
                <c:formatCode>General</c:formatCode>
                <c:ptCount val="13"/>
                <c:pt idx="0">
                  <c:v>82.3</c:v>
                </c:pt>
                <c:pt idx="1">
                  <c:v>71.3</c:v>
                </c:pt>
                <c:pt idx="2">
                  <c:v>53.2</c:v>
                </c:pt>
                <c:pt idx="3">
                  <c:v>32.9</c:v>
                </c:pt>
                <c:pt idx="4">
                  <c:v>19.5</c:v>
                </c:pt>
                <c:pt idx="5">
                  <c:v>13.1</c:v>
                </c:pt>
                <c:pt idx="6">
                  <c:v>2</c:v>
                </c:pt>
                <c:pt idx="7">
                  <c:v>-8</c:v>
                </c:pt>
                <c:pt idx="8">
                  <c:v>-14.2</c:v>
                </c:pt>
                <c:pt idx="9">
                  <c:v>-29.2</c:v>
                </c:pt>
                <c:pt idx="10">
                  <c:v>-40.6</c:v>
                </c:pt>
                <c:pt idx="11">
                  <c:v>-67.5</c:v>
                </c:pt>
                <c:pt idx="12">
                  <c:v>-90</c:v>
                </c:pt>
              </c:numCache>
            </c:numRef>
          </c:xVal>
          <c:yVal>
            <c:numRef>
              <c:f>'13 Observatoires '!$Z$5:$Z$17</c:f>
              <c:numCache>
                <c:formatCode>0.0</c:formatCode>
                <c:ptCount val="13"/>
                <c:pt idx="0">
                  <c:v>1.807692307692264</c:v>
                </c:pt>
                <c:pt idx="1">
                  <c:v>2.0076923076922526</c:v>
                </c:pt>
                <c:pt idx="2">
                  <c:v>0.5076923076922526</c:v>
                </c:pt>
                <c:pt idx="3">
                  <c:v>0.9076923076922867</c:v>
                </c:pt>
                <c:pt idx="4">
                  <c:v>0.4076923076922867</c:v>
                </c:pt>
                <c:pt idx="5">
                  <c:v>0.4076923076922867</c:v>
                </c:pt>
                <c:pt idx="6">
                  <c:v>0.5076923076922526</c:v>
                </c:pt>
                <c:pt idx="7">
                  <c:v>-0.19230769230773603</c:v>
                </c:pt>
                <c:pt idx="8">
                  <c:v>-0.4923076923077474</c:v>
                </c:pt>
                <c:pt idx="9">
                  <c:v>-0.9923076923077474</c:v>
                </c:pt>
                <c:pt idx="10">
                  <c:v>-1.7923076923077019</c:v>
                </c:pt>
                <c:pt idx="11">
                  <c:v>-1.692307692307736</c:v>
                </c:pt>
                <c:pt idx="12">
                  <c:v>-1.3923076923077247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'13 Observatoires '!$AA$4</c:f>
              <c:strCache>
                <c:ptCount val="1"/>
                <c:pt idx="0">
                  <c:v>Oct 97/98: année chaude (+0,320 K)  moy = 365  ppm  </c:v>
                </c:pt>
              </c:strCache>
            </c:strRef>
          </c:tx>
          <c:spPr>
            <a:ln w="28440">
              <a:solidFill>
                <a:srgbClr val="FF0000"/>
              </a:solidFill>
              <a:round/>
            </a:ln>
          </c:spPr>
          <c:marker>
            <c:symbol val="circle"/>
            <c:size val="7"/>
            <c:spPr>
              <a:solidFill>
                <a:srgbClr val="FF0000"/>
              </a:solidFill>
            </c:spPr>
          </c:marker>
          <c:dLbls>
            <c:txPr>
              <a:bodyPr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fr-FR"/>
              </a:p>
            </c:txPr>
            <c:dLblPos val="r"/>
            <c:showBubbleSize val="1"/>
            <c:separator>; </c:separator>
          </c:dLbls>
          <c:xVal>
            <c:numRef>
              <c:f>'13 Observatoires '!$Y$5:$Y$17</c:f>
              <c:numCache>
                <c:formatCode>General</c:formatCode>
                <c:ptCount val="13"/>
                <c:pt idx="0">
                  <c:v>82.3</c:v>
                </c:pt>
                <c:pt idx="1">
                  <c:v>71.3</c:v>
                </c:pt>
                <c:pt idx="2">
                  <c:v>53.2</c:v>
                </c:pt>
                <c:pt idx="3">
                  <c:v>32.9</c:v>
                </c:pt>
                <c:pt idx="4">
                  <c:v>19.5</c:v>
                </c:pt>
                <c:pt idx="5">
                  <c:v>13.1</c:v>
                </c:pt>
                <c:pt idx="6">
                  <c:v>2</c:v>
                </c:pt>
                <c:pt idx="7">
                  <c:v>-8</c:v>
                </c:pt>
                <c:pt idx="8">
                  <c:v>-14.2</c:v>
                </c:pt>
                <c:pt idx="9">
                  <c:v>-29.2</c:v>
                </c:pt>
                <c:pt idx="10">
                  <c:v>-40.6</c:v>
                </c:pt>
                <c:pt idx="11">
                  <c:v>-67.5</c:v>
                </c:pt>
                <c:pt idx="12">
                  <c:v>-90</c:v>
                </c:pt>
              </c:numCache>
            </c:numRef>
          </c:xVal>
          <c:yVal>
            <c:numRef>
              <c:f>'13 Observatoires '!$AA$5:$AA$17</c:f>
              <c:numCache>
                <c:formatCode>0.0</c:formatCode>
                <c:ptCount val="13"/>
                <c:pt idx="0">
                  <c:v>1.5076923076923094</c:v>
                </c:pt>
                <c:pt idx="1">
                  <c:v>1.7076923076922981</c:v>
                </c:pt>
                <c:pt idx="2">
                  <c:v>1.5076923076923094</c:v>
                </c:pt>
                <c:pt idx="3">
                  <c:v>0.80769230769232081</c:v>
                </c:pt>
                <c:pt idx="4">
                  <c:v>0.80769230769232081</c:v>
                </c:pt>
                <c:pt idx="5">
                  <c:v>0.80769230769232081</c:v>
                </c:pt>
                <c:pt idx="6">
                  <c:v>1.1076923076923322</c:v>
                </c:pt>
                <c:pt idx="7">
                  <c:v>-0.39230769230766782</c:v>
                </c:pt>
                <c:pt idx="8">
                  <c:v>-0.89230769230766782</c:v>
                </c:pt>
                <c:pt idx="9">
                  <c:v>-1.1923076923076792</c:v>
                </c:pt>
                <c:pt idx="10">
                  <c:v>-1.7923076923077019</c:v>
                </c:pt>
                <c:pt idx="11">
                  <c:v>-1.9923076923076906</c:v>
                </c:pt>
                <c:pt idx="12">
                  <c:v>-1.9923076923076906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'13 Observatoires '!$AB$4</c:f>
              <c:strCache>
                <c:ptCount val="1"/>
                <c:pt idx="0">
                  <c:v>1995:    année "normale"  (-0,07 K)   moy = 360,1 ppm  </c:v>
                </c:pt>
              </c:strCache>
            </c:strRef>
          </c:tx>
          <c:spPr>
            <a:ln w="28440">
              <a:solidFill>
                <a:srgbClr val="00B050"/>
              </a:solidFill>
              <a:round/>
            </a:ln>
          </c:spPr>
          <c:marker>
            <c:symbol val="circle"/>
            <c:size val="7"/>
            <c:spPr>
              <a:solidFill>
                <a:srgbClr val="00B050"/>
              </a:solidFill>
            </c:spPr>
          </c:marker>
          <c:dLbls>
            <c:txPr>
              <a:bodyPr/>
              <a:lstStyle/>
              <a:p>
                <a:pPr>
                  <a:defRPr sz="1200" b="0" strike="noStrike" spc="-1">
                    <a:solidFill>
                      <a:srgbClr val="000000"/>
                    </a:solidFill>
                    <a:latin typeface="Arial"/>
                  </a:defRPr>
                </a:pPr>
                <a:endParaRPr lang="fr-FR"/>
              </a:p>
            </c:txPr>
            <c:dLblPos val="r"/>
            <c:showBubbleSize val="1"/>
            <c:separator>; </c:separator>
          </c:dLbls>
          <c:xVal>
            <c:numRef>
              <c:f>'13 Observatoires '!$Y$5:$Y$17</c:f>
              <c:numCache>
                <c:formatCode>General</c:formatCode>
                <c:ptCount val="13"/>
                <c:pt idx="0">
                  <c:v>82.3</c:v>
                </c:pt>
                <c:pt idx="1">
                  <c:v>71.3</c:v>
                </c:pt>
                <c:pt idx="2">
                  <c:v>53.2</c:v>
                </c:pt>
                <c:pt idx="3">
                  <c:v>32.9</c:v>
                </c:pt>
                <c:pt idx="4">
                  <c:v>19.5</c:v>
                </c:pt>
                <c:pt idx="5">
                  <c:v>13.1</c:v>
                </c:pt>
                <c:pt idx="6">
                  <c:v>2</c:v>
                </c:pt>
                <c:pt idx="7">
                  <c:v>-8</c:v>
                </c:pt>
                <c:pt idx="8">
                  <c:v>-14.2</c:v>
                </c:pt>
                <c:pt idx="9">
                  <c:v>-29.2</c:v>
                </c:pt>
                <c:pt idx="10">
                  <c:v>-40.6</c:v>
                </c:pt>
                <c:pt idx="11">
                  <c:v>-67.5</c:v>
                </c:pt>
                <c:pt idx="12">
                  <c:v>-90</c:v>
                </c:pt>
              </c:numCache>
            </c:numRef>
          </c:xVal>
          <c:yVal>
            <c:numRef>
              <c:f>'13 Observatoires '!$AB$5:$AB$17</c:f>
              <c:numCache>
                <c:formatCode>0.0</c:formatCode>
                <c:ptCount val="13"/>
                <c:pt idx="0">
                  <c:v>1.5615384615384187</c:v>
                </c:pt>
                <c:pt idx="1">
                  <c:v>2.0615384615384187</c:v>
                </c:pt>
                <c:pt idx="2">
                  <c:v>1.0615384615384187</c:v>
                </c:pt>
                <c:pt idx="3">
                  <c:v>0.96153846153845279</c:v>
                </c:pt>
                <c:pt idx="4">
                  <c:v>0.56153846153841869</c:v>
                </c:pt>
                <c:pt idx="5">
                  <c:v>0.46153846153845279</c:v>
                </c:pt>
                <c:pt idx="6">
                  <c:v>0.96153846153845279</c:v>
                </c:pt>
                <c:pt idx="7">
                  <c:v>-0.53846153846154721</c:v>
                </c:pt>
                <c:pt idx="8">
                  <c:v>-0.53846153846154721</c:v>
                </c:pt>
                <c:pt idx="9">
                  <c:v>-1.0384615384615472</c:v>
                </c:pt>
                <c:pt idx="10">
                  <c:v>-1.7384615384615927</c:v>
                </c:pt>
                <c:pt idx="11">
                  <c:v>-1.9384615384615813</c:v>
                </c:pt>
                <c:pt idx="12">
                  <c:v>-1.8384615384615586</c:v>
                </c:pt>
              </c:numCache>
            </c:numRef>
          </c:yVal>
          <c:smooth val="1"/>
        </c:ser>
        <c:dLbls/>
        <c:axId val="68350336"/>
        <c:axId val="68352256"/>
      </c:scatterChart>
      <c:valAx>
        <c:axId val="68350336"/>
        <c:scaling>
          <c:orientation val="maxMin"/>
          <c:max val="90"/>
          <c:min val="-90"/>
        </c:scaling>
        <c:axPos val="b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tx>
            <c:rich>
              <a:bodyPr rot="0"/>
              <a:lstStyle/>
              <a:p>
                <a:pPr>
                  <a:defRPr lang="en-US" sz="1200" b="1" strike="noStrike" spc="-1">
                    <a:solidFill>
                      <a:srgbClr val="000000"/>
                    </a:solidFill>
                    <a:latin typeface="Arial"/>
                  </a:defRPr>
                </a:pPr>
                <a:r>
                  <a:rPr lang="en-US" sz="1200" b="1" strike="noStrike" spc="-1">
                    <a:solidFill>
                      <a:srgbClr val="000000"/>
                    </a:solidFill>
                    <a:latin typeface="Arial"/>
                  </a:rPr>
                  <a:t>Nord                            Latitude                           Sud</a:t>
                </a:r>
              </a:p>
            </c:rich>
          </c:tx>
          <c:layout/>
          <c:spPr>
            <a:solidFill>
              <a:srgbClr val="FFFFFF"/>
            </a:solidFill>
            <a:ln>
              <a:noFill/>
            </a:ln>
          </c:spPr>
        </c:title>
        <c:numFmt formatCode="General" sourceLinked="0"/>
        <c:tickLblPos val="low"/>
        <c:spPr>
          <a:ln w="3492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200" b="0" strike="noStrike" spc="-1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68352256"/>
        <c:crosses val="autoZero"/>
        <c:crossBetween val="midCat"/>
        <c:majorUnit val="10"/>
      </c:valAx>
      <c:valAx>
        <c:axId val="68352256"/>
        <c:scaling>
          <c:orientation val="minMax"/>
          <c:max val="2.8"/>
          <c:min val="-2.5"/>
        </c:scaling>
        <c:axPos val="r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minorGridlines/>
        <c:title>
          <c:tx>
            <c:rich>
              <a:bodyPr rot="0"/>
              <a:lstStyle/>
              <a:p>
                <a:pPr>
                  <a:defRPr lang="en-US" sz="1400" b="1" u="sng" strike="noStrike" spc="-1">
                    <a:solidFill>
                      <a:srgbClr val="000000"/>
                    </a:solidFill>
                    <a:uFillTx/>
                    <a:latin typeface="Arial"/>
                  </a:defRPr>
                </a:pPr>
                <a:r>
                  <a:rPr lang="en-US" sz="1400" b="1" u="sng" strike="noStrike" spc="-1">
                    <a:solidFill>
                      <a:srgbClr val="000000"/>
                    </a:solidFill>
                    <a:uFillTx/>
                    <a:latin typeface="Arial"/>
                  </a:rPr>
                  <a:t>Ecart / moyenne 
13 stations (ppm)</a:t>
                </a:r>
              </a:p>
            </c:rich>
          </c:tx>
          <c:layout>
            <c:manualLayout>
              <c:xMode val="edge"/>
              <c:yMode val="edge"/>
              <c:x val="2.318307609916755E-3"/>
              <c:y val="6.8925393170110572E-4"/>
            </c:manualLayout>
          </c:layout>
          <c:spPr>
            <a:solidFill>
              <a:srgbClr val="FFFFFF"/>
            </a:solidFill>
            <a:ln>
              <a:noFill/>
            </a:ln>
          </c:spPr>
        </c:title>
        <c:numFmt formatCode="0.0" sourceLinked="0"/>
        <c:tickLblPos val="high"/>
        <c:spPr>
          <a:ln w="15840">
            <a:solidFill>
              <a:srgbClr val="000000"/>
            </a:solidFill>
            <a:round/>
          </a:ln>
        </c:spPr>
        <c:txPr>
          <a:bodyPr/>
          <a:lstStyle/>
          <a:p>
            <a:pPr>
              <a:defRPr sz="1100" b="0" strike="noStrike" spc="-1">
                <a:solidFill>
                  <a:srgbClr val="000000"/>
                </a:solidFill>
                <a:latin typeface="Arial"/>
              </a:defRPr>
            </a:pPr>
            <a:endParaRPr lang="fr-FR"/>
          </a:p>
        </c:txPr>
        <c:crossAx val="68350336"/>
        <c:crosses val="autoZero"/>
        <c:crossBetween val="midCat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4.9528612755522408E-2"/>
          <c:y val="0.68818311337292792"/>
          <c:w val="0.41530471389667412"/>
          <c:h val="0.19764141717795899"/>
        </c:manualLayout>
      </c:layout>
      <c:spPr>
        <a:solidFill>
          <a:srgbClr val="F2F2F2"/>
        </a:solidFill>
        <a:ln>
          <a:noFill/>
        </a:ln>
      </c:spPr>
      <c:txPr>
        <a:bodyPr/>
        <a:lstStyle/>
        <a:p>
          <a:pPr>
            <a:defRPr sz="1300" b="0" strike="noStrike" spc="-1">
              <a:solidFill>
                <a:srgbClr val="000000"/>
              </a:solidFill>
              <a:latin typeface="Arial"/>
            </a:defRPr>
          </a:pPr>
          <a:endParaRPr lang="fr-FR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Influence de la température sur la croissance annuelle (13 observatoires)</a:t>
            </a:r>
          </a:p>
        </c:rich>
      </c:tx>
      <c:layout>
        <c:manualLayout>
          <c:xMode val="edge"/>
          <c:yMode val="edge"/>
          <c:x val="0.26260696859201332"/>
          <c:y val="1.106130138640646E-2"/>
        </c:manualLayout>
      </c:layout>
      <c:overlay val="1"/>
      <c:spPr>
        <a:solidFill>
          <a:schemeClr val="bg1">
            <a:lumMod val="95000"/>
          </a:schemeClr>
        </a:solidFill>
      </c:spPr>
    </c:title>
    <c:plotArea>
      <c:layout>
        <c:manualLayout>
          <c:layoutTarget val="inner"/>
          <c:xMode val="edge"/>
          <c:yMode val="edge"/>
          <c:x val="3.7108270034108146E-2"/>
          <c:y val="7.6032809504259891E-2"/>
          <c:w val="0.94614228128172417"/>
          <c:h val="0.8280188114610918"/>
        </c:manualLayout>
      </c:layout>
      <c:scatterChart>
        <c:scatterStyle val="smoothMarker"/>
        <c:ser>
          <c:idx val="0"/>
          <c:order val="0"/>
          <c:tx>
            <c:strRef>
              <c:f>'13 Observatoires '!$H$29</c:f>
              <c:strCache>
                <c:ptCount val="1"/>
                <c:pt idx="0">
                  <c:v>  Mars 92/93    année froide = - 0,434 K</c:v>
                </c:pt>
              </c:strCache>
            </c:strRef>
          </c:tx>
          <c:spPr>
            <a:ln w="38100"/>
          </c:spPr>
          <c:marker>
            <c:symbol val="circle"/>
            <c:size val="7"/>
            <c:spPr>
              <a:ln w="38100"/>
            </c:spPr>
          </c:marker>
          <c:xVal>
            <c:numRef>
              <c:f>'13 Observatoires '!$G$30:$G$42</c:f>
              <c:numCache>
                <c:formatCode>General</c:formatCode>
                <c:ptCount val="13"/>
                <c:pt idx="0">
                  <c:v>82.3</c:v>
                </c:pt>
                <c:pt idx="1">
                  <c:v>71.3</c:v>
                </c:pt>
                <c:pt idx="2">
                  <c:v>53.2</c:v>
                </c:pt>
                <c:pt idx="3">
                  <c:v>32.9</c:v>
                </c:pt>
                <c:pt idx="4">
                  <c:v>19.5</c:v>
                </c:pt>
                <c:pt idx="5">
                  <c:v>13.1</c:v>
                </c:pt>
                <c:pt idx="6">
                  <c:v>2</c:v>
                </c:pt>
                <c:pt idx="7">
                  <c:v>-8</c:v>
                </c:pt>
                <c:pt idx="8">
                  <c:v>-14.2</c:v>
                </c:pt>
                <c:pt idx="9">
                  <c:v>-29.2</c:v>
                </c:pt>
                <c:pt idx="10">
                  <c:v>-41.4</c:v>
                </c:pt>
                <c:pt idx="11">
                  <c:v>-67.5</c:v>
                </c:pt>
                <c:pt idx="12">
                  <c:v>-90</c:v>
                </c:pt>
              </c:numCache>
            </c:numRef>
          </c:xVal>
          <c:yVal>
            <c:numRef>
              <c:f>'13 Observatoires '!$H$30:$H$42</c:f>
              <c:numCache>
                <c:formatCode>0.00</c:formatCode>
                <c:ptCount val="13"/>
                <c:pt idx="0">
                  <c:v>-8.6999999999999994E-2</c:v>
                </c:pt>
                <c:pt idx="1">
                  <c:v>0.51600000000000001</c:v>
                </c:pt>
                <c:pt idx="2">
                  <c:v>0.623</c:v>
                </c:pt>
                <c:pt idx="3">
                  <c:v>0.67800000000000005</c:v>
                </c:pt>
                <c:pt idx="4">
                  <c:v>0.46</c:v>
                </c:pt>
                <c:pt idx="5">
                  <c:v>0.45600000000000002</c:v>
                </c:pt>
                <c:pt idx="6">
                  <c:v>0.88600000000000001</c:v>
                </c:pt>
                <c:pt idx="7">
                  <c:v>0.60799999999999998</c:v>
                </c:pt>
                <c:pt idx="8">
                  <c:v>0.78200000000000003</c:v>
                </c:pt>
                <c:pt idx="9">
                  <c:v>0.91200000000000003</c:v>
                </c:pt>
                <c:pt idx="10">
                  <c:v>1.0720000000000001</c:v>
                </c:pt>
                <c:pt idx="11">
                  <c:v>1.524</c:v>
                </c:pt>
                <c:pt idx="12">
                  <c:v>1.024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'13 Observatoires '!$I$29</c:f>
              <c:strCache>
                <c:ptCount val="1"/>
                <c:pt idx="0">
                  <c:v>  Oct 97/98  année chaude = +0,320 K</c:v>
                </c:pt>
              </c:strCache>
            </c:strRef>
          </c:tx>
          <c:spPr>
            <a:ln w="38100"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 w="38100">
                <a:solidFill>
                  <a:srgbClr val="FF0000"/>
                </a:solidFill>
              </a:ln>
            </c:spPr>
          </c:marker>
          <c:xVal>
            <c:numRef>
              <c:f>'13 Observatoires '!$G$30:$G$42</c:f>
              <c:numCache>
                <c:formatCode>General</c:formatCode>
                <c:ptCount val="13"/>
                <c:pt idx="0">
                  <c:v>82.3</c:v>
                </c:pt>
                <c:pt idx="1">
                  <c:v>71.3</c:v>
                </c:pt>
                <c:pt idx="2">
                  <c:v>53.2</c:v>
                </c:pt>
                <c:pt idx="3">
                  <c:v>32.9</c:v>
                </c:pt>
                <c:pt idx="4">
                  <c:v>19.5</c:v>
                </c:pt>
                <c:pt idx="5">
                  <c:v>13.1</c:v>
                </c:pt>
                <c:pt idx="6">
                  <c:v>2</c:v>
                </c:pt>
                <c:pt idx="7">
                  <c:v>-8</c:v>
                </c:pt>
                <c:pt idx="8">
                  <c:v>-14.2</c:v>
                </c:pt>
                <c:pt idx="9">
                  <c:v>-29.2</c:v>
                </c:pt>
                <c:pt idx="10">
                  <c:v>-41.4</c:v>
                </c:pt>
                <c:pt idx="11">
                  <c:v>-67.5</c:v>
                </c:pt>
                <c:pt idx="12">
                  <c:v>-90</c:v>
                </c:pt>
              </c:numCache>
            </c:numRef>
          </c:xVal>
          <c:yVal>
            <c:numRef>
              <c:f>'13 Observatoires '!$I$30:$I$42</c:f>
              <c:numCache>
                <c:formatCode>0.00</c:formatCode>
                <c:ptCount val="13"/>
                <c:pt idx="0">
                  <c:v>3.9729999999999999</c:v>
                </c:pt>
                <c:pt idx="1">
                  <c:v>3.7130000000000001</c:v>
                </c:pt>
                <c:pt idx="2">
                  <c:v>3.3029999999999999</c:v>
                </c:pt>
                <c:pt idx="3">
                  <c:v>3.9</c:v>
                </c:pt>
                <c:pt idx="4">
                  <c:v>3.407</c:v>
                </c:pt>
                <c:pt idx="5">
                  <c:v>3.6080000000000001</c:v>
                </c:pt>
                <c:pt idx="6">
                  <c:v>3.2839999999999998</c:v>
                </c:pt>
                <c:pt idx="7">
                  <c:v>2.8820000000000001</c:v>
                </c:pt>
                <c:pt idx="8">
                  <c:v>2.9119999999999999</c:v>
                </c:pt>
                <c:pt idx="9">
                  <c:v>2.726</c:v>
                </c:pt>
                <c:pt idx="10">
                  <c:v>2.9020000000000001</c:v>
                </c:pt>
                <c:pt idx="11">
                  <c:v>2.423</c:v>
                </c:pt>
                <c:pt idx="12">
                  <c:v>3.0270000000000001</c:v>
                </c:pt>
              </c:numCache>
            </c:numRef>
          </c:yVal>
          <c:smooth val="1"/>
        </c:ser>
        <c:dLbls/>
        <c:axId val="69701632"/>
        <c:axId val="69703168"/>
      </c:scatterChart>
      <c:valAx>
        <c:axId val="69701632"/>
        <c:scaling>
          <c:orientation val="maxMin"/>
          <c:max val="90"/>
          <c:min val="-9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1"/>
                  <a:t>Nord                                          Latitudes                                        Sud</a:t>
                </a:r>
              </a:p>
            </c:rich>
          </c:tx>
          <c:layout/>
        </c:title>
        <c:numFmt formatCode="General" sourceLinked="1"/>
        <c:tickLblPos val="low"/>
        <c:spPr>
          <a:ln w="22225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fr-FR"/>
          </a:p>
        </c:txPr>
        <c:crossAx val="69703168"/>
        <c:crosses val="autoZero"/>
        <c:crossBetween val="midCat"/>
        <c:minorUnit val="10"/>
      </c:valAx>
      <c:valAx>
        <c:axId val="69703168"/>
        <c:scaling>
          <c:orientation val="minMax"/>
        </c:scaling>
        <c:axPos val="r"/>
        <c:majorGridlines/>
        <c:min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600" b="0"/>
                  <a:t>Croissance annuelle (ppm/an)</a:t>
                </a:r>
              </a:p>
            </c:rich>
          </c:tx>
          <c:layout>
            <c:manualLayout>
              <c:xMode val="edge"/>
              <c:yMode val="edge"/>
              <c:x val="1.5443510979405486E-4"/>
              <c:y val="5.3302386358058007E-4"/>
            </c:manualLayout>
          </c:layout>
          <c:spPr>
            <a:solidFill>
              <a:schemeClr val="bg1">
                <a:lumMod val="95000"/>
              </a:schemeClr>
            </a:solidFill>
          </c:spPr>
        </c:title>
        <c:numFmt formatCode="0.0" sourceLinked="0"/>
        <c:tickLblPos val="high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400"/>
            </a:pPr>
            <a:endParaRPr lang="fr-FR"/>
          </a:p>
        </c:txPr>
        <c:crossAx val="69701632"/>
        <c:crosses val="autoZero"/>
        <c:crossBetween val="midCat"/>
        <c:majorUnit val="1"/>
        <c:minorUnit val="0.2"/>
      </c:valAx>
    </c:plotArea>
    <c:legend>
      <c:legendPos val="r"/>
      <c:legendEntry>
        <c:idx val="0"/>
        <c:txPr>
          <a:bodyPr/>
          <a:lstStyle/>
          <a:p>
            <a:pPr>
              <a:defRPr sz="1600">
                <a:solidFill>
                  <a:srgbClr val="0070C0"/>
                </a:solidFill>
              </a:defRPr>
            </a:pPr>
            <a:endParaRPr lang="fr-FR"/>
          </a:p>
        </c:txPr>
      </c:legendEntry>
      <c:legendEntry>
        <c:idx val="1"/>
        <c:txPr>
          <a:bodyPr/>
          <a:lstStyle/>
          <a:p>
            <a:pPr>
              <a:defRPr sz="1600">
                <a:solidFill>
                  <a:srgbClr val="FF0000"/>
                </a:solidFill>
              </a:defRPr>
            </a:pPr>
            <a:endParaRPr lang="fr-FR"/>
          </a:p>
        </c:txPr>
      </c:legendEntry>
      <c:layout>
        <c:manualLayout>
          <c:xMode val="edge"/>
          <c:yMode val="edge"/>
          <c:x val="0.6103418216405736"/>
          <c:y val="7.5781964488793221E-2"/>
          <c:w val="0.36730970832556337"/>
          <c:h val="0.14130513175234888"/>
        </c:manualLayout>
      </c:layout>
      <c:spPr>
        <a:solidFill>
          <a:schemeClr val="bg1">
            <a:lumMod val="95000"/>
          </a:schemeClr>
        </a:solidFill>
      </c:spPr>
      <c:txPr>
        <a:bodyPr/>
        <a:lstStyle/>
        <a:p>
          <a:pPr>
            <a:defRPr sz="1600"/>
          </a:pPr>
          <a:endParaRPr lang="fr-FR"/>
        </a:p>
      </c:txPr>
    </c:legend>
    <c:plotVisOnly val="1"/>
    <c:dispBlanksAs val="gap"/>
  </c:chart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4.xml.rels><?xml version="1.0" encoding="UTF-8" standalone="yes" ?><Relationships xmlns="http://schemas.openxmlformats.org/package/2006/relationships"><Relationship Id="rId3" Target="../charts/chart6.xml" Type="http://schemas.openxmlformats.org/officeDocument/2006/relationships/chart"/><Relationship Id="rId2" Target="../media/image2.jpeg" Type="http://schemas.openxmlformats.org/officeDocument/2006/relationships/image"/><Relationship Id="rId1" Target="../charts/chart5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63866</xdr:colOff>
      <xdr:row>0</xdr:row>
      <xdr:rowOff>101600</xdr:rowOff>
    </xdr:from>
    <xdr:to>
      <xdr:col>16</xdr:col>
      <xdr:colOff>626533</xdr:colOff>
      <xdr:row>32</xdr:row>
      <xdr:rowOff>50800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355600</xdr:colOff>
      <xdr:row>167</xdr:row>
      <xdr:rowOff>38100</xdr:rowOff>
    </xdr:from>
    <xdr:to>
      <xdr:col>50</xdr:col>
      <xdr:colOff>304800</xdr:colOff>
      <xdr:row>225</xdr:row>
      <xdr:rowOff>152399</xdr:rowOff>
    </xdr:to>
    <xdr:graphicFrame macro="">
      <xdr:nvGraphicFramePr>
        <xdr:cNvPr id="2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430106</xdr:colOff>
      <xdr:row>227</xdr:row>
      <xdr:rowOff>88900</xdr:rowOff>
    </xdr:from>
    <xdr:to>
      <xdr:col>40</xdr:col>
      <xdr:colOff>201628</xdr:colOff>
      <xdr:row>264</xdr:row>
      <xdr:rowOff>50800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172849</xdr:colOff>
      <xdr:row>254</xdr:row>
      <xdr:rowOff>125292</xdr:rowOff>
    </xdr:from>
    <xdr:to>
      <xdr:col>41</xdr:col>
      <xdr:colOff>156188</xdr:colOff>
      <xdr:row>256</xdr:row>
      <xdr:rowOff>157120</xdr:rowOff>
    </xdr:to>
    <xdr:sp macro="" textlink="">
      <xdr:nvSpPr>
        <xdr:cNvPr id="4" name="Flèche gauche 3"/>
        <xdr:cNvSpPr/>
      </xdr:nvSpPr>
      <xdr:spPr>
        <a:xfrm rot="8769230">
          <a:off x="19349849" y="43347625"/>
          <a:ext cx="1202539" cy="370495"/>
        </a:xfrm>
        <a:prstGeom prst="leftArrow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</xdr:row>
      <xdr:rowOff>97971</xdr:rowOff>
    </xdr:from>
    <xdr:ext cx="8142514" cy="5887357"/>
    <xdr:pic>
      <xdr:nvPicPr>
        <xdr:cNvPr id="2" name="Image 1" descr="GGGRN Network map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4060371"/>
          <a:ext cx="8142514" cy="5887357"/>
        </a:xfrm>
        <a:prstGeom prst="rect">
          <a:avLst/>
        </a:prstGeom>
        <a:ln>
          <a:noFill/>
        </a:ln>
      </xdr:spPr>
    </xdr:pic>
    <xdr:clientData/>
  </xdr:oneCellAnchor>
  <xdr:twoCellAnchor>
    <xdr:from>
      <xdr:col>7</xdr:col>
      <xdr:colOff>598717</xdr:colOff>
      <xdr:row>15</xdr:row>
      <xdr:rowOff>147453</xdr:rowOff>
    </xdr:from>
    <xdr:to>
      <xdr:col>19</xdr:col>
      <xdr:colOff>711530</xdr:colOff>
      <xdr:row>46</xdr:row>
      <xdr:rowOff>2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65312</xdr:colOff>
      <xdr:row>10</xdr:row>
      <xdr:rowOff>43558</xdr:rowOff>
    </xdr:from>
    <xdr:to>
      <xdr:col>25</xdr:col>
      <xdr:colOff>601967</xdr:colOff>
      <xdr:row>14</xdr:row>
      <xdr:rowOff>261260</xdr:rowOff>
    </xdr:to>
    <xdr:sp macro="" textlink="">
      <xdr:nvSpPr>
        <xdr:cNvPr id="3" name="Virage 2"/>
        <xdr:cNvSpPr/>
      </xdr:nvSpPr>
      <xdr:spPr>
        <a:xfrm rot="5400000">
          <a:off x="14686460" y="-2048133"/>
          <a:ext cx="1251845" cy="10747455"/>
        </a:xfrm>
        <a:prstGeom prst="bentArrow">
          <a:avLst>
            <a:gd name="adj1" fmla="val 8802"/>
            <a:gd name="adj2" fmla="val 10198"/>
            <a:gd name="adj3" fmla="val 11957"/>
            <a:gd name="adj4" fmla="val 20716"/>
          </a:avLst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338365</xdr:colOff>
      <xdr:row>1</xdr:row>
      <xdr:rowOff>21669</xdr:rowOff>
    </xdr:from>
    <xdr:to>
      <xdr:col>29</xdr:col>
      <xdr:colOff>477751</xdr:colOff>
      <xdr:row>27</xdr:row>
      <xdr:rowOff>247491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480752</xdr:colOff>
      <xdr:row>5</xdr:row>
      <xdr:rowOff>18703</xdr:rowOff>
    </xdr:from>
    <xdr:to>
      <xdr:col>11</xdr:col>
      <xdr:colOff>223058</xdr:colOff>
      <xdr:row>23</xdr:row>
      <xdr:rowOff>16029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17072" y="1085503"/>
          <a:ext cx="6234546" cy="3883526"/>
        </a:xfrm>
        <a:prstGeom prst="rect">
          <a:avLst/>
        </a:prstGeom>
      </xdr:spPr>
    </xdr:pic>
    <xdr:clientData/>
  </xdr:twoCellAnchor>
  <xdr:twoCellAnchor>
    <xdr:from>
      <xdr:col>15</xdr:col>
      <xdr:colOff>329018</xdr:colOff>
      <xdr:row>28</xdr:row>
      <xdr:rowOff>20955</xdr:rowOff>
    </xdr:from>
    <xdr:to>
      <xdr:col>26</xdr:col>
      <xdr:colOff>1539239</xdr:colOff>
      <xdr:row>57</xdr:row>
      <xdr:rowOff>123372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97365</xdr:colOff>
      <xdr:row>14</xdr:row>
      <xdr:rowOff>182038</xdr:rowOff>
    </xdr:from>
    <xdr:to>
      <xdr:col>4</xdr:col>
      <xdr:colOff>406396</xdr:colOff>
      <xdr:row>14</xdr:row>
      <xdr:rowOff>376770</xdr:rowOff>
    </xdr:to>
    <xdr:sp macro="" textlink="">
      <xdr:nvSpPr>
        <xdr:cNvPr id="2" name="Flèche droite 1"/>
        <xdr:cNvSpPr/>
      </xdr:nvSpPr>
      <xdr:spPr>
        <a:xfrm>
          <a:off x="1231898" y="2578105"/>
          <a:ext cx="1426631" cy="194732"/>
        </a:xfrm>
        <a:prstGeom prst="rightArrow">
          <a:avLst>
            <a:gd name="adj1" fmla="val 23913"/>
            <a:gd name="adj2" fmla="val 50000"/>
          </a:avLst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1128351</xdr:colOff>
      <xdr:row>4</xdr:row>
      <xdr:rowOff>33227</xdr:rowOff>
    </xdr:from>
    <xdr:to>
      <xdr:col>4</xdr:col>
      <xdr:colOff>70665</xdr:colOff>
      <xdr:row>4</xdr:row>
      <xdr:rowOff>146539</xdr:rowOff>
    </xdr:to>
    <xdr:sp macro="" textlink="">
      <xdr:nvSpPr>
        <xdr:cNvPr id="3" name="Flèche droite 2"/>
        <xdr:cNvSpPr/>
      </xdr:nvSpPr>
      <xdr:spPr>
        <a:xfrm>
          <a:off x="1230928" y="599842"/>
          <a:ext cx="1242968" cy="113312"/>
        </a:xfrm>
        <a:prstGeom prst="rightArrow">
          <a:avLst/>
        </a:prstGeom>
        <a:solidFill>
          <a:schemeClr val="bg1">
            <a:lumMod val="85000"/>
          </a:schemeClr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170453</xdr:colOff>
      <xdr:row>8</xdr:row>
      <xdr:rowOff>68937</xdr:rowOff>
    </xdr:from>
    <xdr:to>
      <xdr:col>5</xdr:col>
      <xdr:colOff>899860</xdr:colOff>
      <xdr:row>9</xdr:row>
      <xdr:rowOff>94337</xdr:rowOff>
    </xdr:to>
    <xdr:sp macro="" textlink="">
      <xdr:nvSpPr>
        <xdr:cNvPr id="4" name="Flèche droite 3"/>
        <xdr:cNvSpPr/>
      </xdr:nvSpPr>
      <xdr:spPr>
        <a:xfrm rot="10377604">
          <a:off x="2422586" y="1402437"/>
          <a:ext cx="1322074" cy="194733"/>
        </a:xfrm>
        <a:prstGeom prst="rightArrow">
          <a:avLst/>
        </a:prstGeom>
        <a:solidFill>
          <a:schemeClr val="bg1">
            <a:lumMod val="85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cos-cp.eu/science-and-impact/global-carbon-budget/202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sstc.uah.edu/data/msu/v6.0/tlt/uahncdc_lt_6.0.txt" TargetMode="External"/><Relationship Id="rId2" Type="http://schemas.openxmlformats.org/officeDocument/2006/relationships/hyperlink" Target="https://www.nsstc.uah.edu/data/msu/v6.0/tlt/uahncdc_lt_6.0.txt" TargetMode="External"/><Relationship Id="rId1" Type="http://schemas.openxmlformats.org/officeDocument/2006/relationships/hyperlink" Target="https://www.nsstc.uah.edu/data/msu/v6.0/tlt/uahncdc_lt_6.0.txt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diac.ess-dive.lbl.gov/ftp/trends/co2/sposio.co2" TargetMode="External"/><Relationship Id="rId2" Type="http://schemas.openxmlformats.org/officeDocument/2006/relationships/hyperlink" Target="https://gml.noaa.gov/ccgg/insitu/" TargetMode="External"/><Relationship Id="rId1" Type="http://schemas.openxmlformats.org/officeDocument/2006/relationships/hyperlink" Target="https://gml.noaa.gov/ccgg/about.html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nas.org/doi/pdf/10.1073/pnas.1219683110" TargetMode="External"/><Relationship Id="rId2" Type="http://schemas.openxmlformats.org/officeDocument/2006/relationships/hyperlink" Target="http://agupubs.onlinelibrary.wiley.com/doi/10.1029/2009GL040975&#8204;" TargetMode="External"/><Relationship Id="rId1" Type="http://schemas.openxmlformats.org/officeDocument/2006/relationships/hyperlink" Target="https://www.climato-realistes.fr/wp-content/uploads/2022/04/Sur-les-transitions-12-IV-2022-Veyres-avec-compression.pdf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5"/>
  <sheetViews>
    <sheetView tabSelected="1" zoomScale="70" zoomScaleNormal="70" workbookViewId="0">
      <selection activeCell="F31" sqref="F31"/>
    </sheetView>
  </sheetViews>
  <sheetFormatPr baseColWidth="10" defaultColWidth="11.54296875" defaultRowHeight="12.5"/>
  <cols>
    <col min="1" max="1" width="6.453125" style="18" customWidth="1"/>
    <col min="2" max="3" width="11.54296875" style="126"/>
    <col min="4" max="4" width="14.1796875" style="18" customWidth="1"/>
    <col min="5" max="16384" width="11.54296875" style="18"/>
  </cols>
  <sheetData>
    <row r="1" spans="1:5">
      <c r="A1" s="125" t="s">
        <v>1143</v>
      </c>
    </row>
    <row r="2" spans="1:5">
      <c r="C2" s="126" t="s">
        <v>1144</v>
      </c>
      <c r="D2" s="127" t="s">
        <v>1145</v>
      </c>
    </row>
    <row r="3" spans="1:5">
      <c r="B3" s="128" t="s">
        <v>1146</v>
      </c>
      <c r="C3" s="128" t="s">
        <v>1147</v>
      </c>
      <c r="D3" s="128" t="s">
        <v>1148</v>
      </c>
      <c r="E3" s="18">
        <v>1.1200000000000001</v>
      </c>
    </row>
    <row r="4" spans="1:5" ht="14.5">
      <c r="B4" s="126">
        <v>1978</v>
      </c>
      <c r="C4" s="129">
        <v>5174.3530479999999</v>
      </c>
      <c r="D4" s="19">
        <f t="shared" ref="D4:D45" si="0">$E$3*C4/1000</f>
        <v>5.7952754137600007</v>
      </c>
    </row>
    <row r="5" spans="1:5" ht="14.5">
      <c r="B5" s="126">
        <v>1979</v>
      </c>
      <c r="C5" s="129">
        <v>5312.2914000000001</v>
      </c>
      <c r="D5" s="19">
        <f t="shared" si="0"/>
        <v>5.9497663680000006</v>
      </c>
    </row>
    <row r="6" spans="1:5" ht="14.5">
      <c r="B6" s="126">
        <v>1980</v>
      </c>
      <c r="C6" s="129">
        <v>5286.4217010000002</v>
      </c>
      <c r="D6" s="19">
        <f t="shared" si="0"/>
        <v>5.9207923051200009</v>
      </c>
    </row>
    <row r="7" spans="1:5" ht="14.5">
      <c r="B7" s="126">
        <v>1981</v>
      </c>
      <c r="C7" s="129">
        <v>5142.2935930000003</v>
      </c>
      <c r="D7" s="19">
        <f t="shared" si="0"/>
        <v>5.759368824160001</v>
      </c>
    </row>
    <row r="8" spans="1:5" ht="14.5">
      <c r="B8" s="126">
        <v>1982</v>
      </c>
      <c r="C8" s="129">
        <v>5103.9743669999998</v>
      </c>
      <c r="D8" s="19">
        <f t="shared" si="0"/>
        <v>5.7164512910400003</v>
      </c>
    </row>
    <row r="9" spans="1:5" ht="14.5">
      <c r="B9" s="126">
        <v>1983</v>
      </c>
      <c r="C9" s="129">
        <v>5151.8207990000001</v>
      </c>
      <c r="D9" s="19">
        <f t="shared" si="0"/>
        <v>5.770039294880001</v>
      </c>
    </row>
    <row r="10" spans="1:5" ht="14.5">
      <c r="B10" s="126">
        <v>1984</v>
      </c>
      <c r="C10" s="129">
        <v>5301.918917</v>
      </c>
      <c r="D10" s="19">
        <f t="shared" si="0"/>
        <v>5.9381491870400005</v>
      </c>
    </row>
    <row r="11" spans="1:5" ht="14.5">
      <c r="B11" s="126">
        <v>1985</v>
      </c>
      <c r="C11" s="129">
        <v>5490.3986869999999</v>
      </c>
      <c r="D11" s="19">
        <f t="shared" si="0"/>
        <v>6.1492465294400009</v>
      </c>
    </row>
    <row r="12" spans="1:5" ht="14.5">
      <c r="B12" s="126">
        <v>1986</v>
      </c>
      <c r="C12" s="129">
        <v>5568.1471060000003</v>
      </c>
      <c r="D12" s="19">
        <f t="shared" si="0"/>
        <v>6.2363247587200012</v>
      </c>
    </row>
    <row r="13" spans="1:5" ht="14.5">
      <c r="B13" s="126">
        <v>1987</v>
      </c>
      <c r="C13" s="129">
        <v>5748.5534950000001</v>
      </c>
      <c r="D13" s="19">
        <f t="shared" si="0"/>
        <v>6.4383799144000005</v>
      </c>
    </row>
    <row r="14" spans="1:5" ht="14.5">
      <c r="B14" s="126">
        <v>1988</v>
      </c>
      <c r="C14" s="129">
        <v>5967.7856030000003</v>
      </c>
      <c r="D14" s="19">
        <f t="shared" si="0"/>
        <v>6.6839198753600009</v>
      </c>
    </row>
    <row r="15" spans="1:5" ht="14.5">
      <c r="B15" s="126">
        <v>1989</v>
      </c>
      <c r="C15" s="129">
        <v>6057.1389669999999</v>
      </c>
      <c r="D15" s="19">
        <f t="shared" si="0"/>
        <v>6.7839956430400008</v>
      </c>
    </row>
    <row r="16" spans="1:5" ht="14.5">
      <c r="B16" s="126">
        <v>1990</v>
      </c>
      <c r="C16" s="129">
        <v>6194.7617220000002</v>
      </c>
      <c r="D16" s="19">
        <f t="shared" si="0"/>
        <v>6.9381331286400005</v>
      </c>
    </row>
    <row r="17" spans="2:5" ht="14.5">
      <c r="B17" s="128">
        <v>1991</v>
      </c>
      <c r="C17" s="130">
        <v>6323.5600439999998</v>
      </c>
      <c r="D17" s="131">
        <f t="shared" si="0"/>
        <v>7.08238724928</v>
      </c>
    </row>
    <row r="18" spans="2:5" ht="14.5">
      <c r="B18" s="206">
        <v>1992</v>
      </c>
      <c r="C18" s="382">
        <v>6125.8039710000003</v>
      </c>
      <c r="D18" s="383">
        <f t="shared" si="0"/>
        <v>6.8609004475200006</v>
      </c>
    </row>
    <row r="19" spans="2:5" ht="14.5">
      <c r="B19" s="206">
        <v>1993</v>
      </c>
      <c r="C19" s="382">
        <v>6190.6652130000002</v>
      </c>
      <c r="D19" s="383">
        <f t="shared" si="0"/>
        <v>6.933545038560001</v>
      </c>
      <c r="E19" s="132">
        <f>E20/D17</f>
        <v>3.1272901913477813E-2</v>
      </c>
    </row>
    <row r="20" spans="2:5" ht="14.5">
      <c r="B20" s="128">
        <v>1994</v>
      </c>
      <c r="C20" s="130">
        <v>6234.6565350000001</v>
      </c>
      <c r="D20" s="131">
        <f t="shared" si="0"/>
        <v>6.9828153192000011</v>
      </c>
      <c r="E20" s="18">
        <f>D17-D18</f>
        <v>0.22148680175999935</v>
      </c>
    </row>
    <row r="21" spans="2:5" ht="14.5">
      <c r="B21" s="126">
        <v>1995</v>
      </c>
      <c r="C21" s="129">
        <v>6367.9456</v>
      </c>
      <c r="D21" s="19">
        <f t="shared" si="0"/>
        <v>7.1320990720000008</v>
      </c>
    </row>
    <row r="22" spans="2:5" ht="14.5">
      <c r="B22" s="128">
        <v>1996</v>
      </c>
      <c r="C22" s="130">
        <v>6564.093014</v>
      </c>
      <c r="D22" s="131">
        <f t="shared" si="0"/>
        <v>7.3517841756800006</v>
      </c>
    </row>
    <row r="23" spans="2:5" ht="14.5">
      <c r="B23" s="206">
        <v>1997</v>
      </c>
      <c r="C23" s="382">
        <v>6602.3856429999996</v>
      </c>
      <c r="D23" s="383">
        <f t="shared" si="0"/>
        <v>7.3946719201599995</v>
      </c>
    </row>
    <row r="24" spans="2:5" ht="14.5">
      <c r="B24" s="206">
        <v>1998</v>
      </c>
      <c r="C24" s="382">
        <v>6580.8165129999998</v>
      </c>
      <c r="D24" s="383">
        <f t="shared" si="0"/>
        <v>7.3705144945600001</v>
      </c>
      <c r="E24" s="132">
        <f>E25/D22</f>
        <v>1.5808445855151863E-2</v>
      </c>
    </row>
    <row r="25" spans="2:5" ht="14.5">
      <c r="B25" s="128">
        <v>1999</v>
      </c>
      <c r="C25" s="130">
        <v>6667.8611229999997</v>
      </c>
      <c r="D25" s="131">
        <f t="shared" si="0"/>
        <v>7.4680044577600002</v>
      </c>
      <c r="E25" s="18">
        <f>D25-D22</f>
        <v>0.11622028207999957</v>
      </c>
    </row>
    <row r="26" spans="2:5" ht="14.5">
      <c r="B26" s="126">
        <v>2000</v>
      </c>
      <c r="C26" s="129">
        <v>6855.6316980000001</v>
      </c>
      <c r="D26" s="19">
        <f t="shared" si="0"/>
        <v>7.6783075017600009</v>
      </c>
    </row>
    <row r="27" spans="2:5" ht="14.5">
      <c r="B27" s="126">
        <v>2001</v>
      </c>
      <c r="C27" s="129">
        <v>6913.8085780000001</v>
      </c>
      <c r="D27" s="19">
        <f t="shared" si="0"/>
        <v>7.743465607360001</v>
      </c>
    </row>
    <row r="28" spans="2:5" ht="14.5">
      <c r="B28" s="126">
        <v>2002</v>
      </c>
      <c r="C28" s="129">
        <v>7071.8281020000004</v>
      </c>
      <c r="D28" s="19">
        <f t="shared" si="0"/>
        <v>7.9204474742400013</v>
      </c>
    </row>
    <row r="29" spans="2:5" ht="14.5">
      <c r="B29" s="126">
        <v>2003</v>
      </c>
      <c r="C29" s="129">
        <v>7417.0784649999996</v>
      </c>
      <c r="D29" s="19">
        <f t="shared" si="0"/>
        <v>8.3071278808000013</v>
      </c>
    </row>
    <row r="30" spans="2:5" ht="14.5">
      <c r="B30" s="126">
        <v>2004</v>
      </c>
      <c r="C30" s="129">
        <v>7770.3171860000002</v>
      </c>
      <c r="D30" s="19">
        <f t="shared" si="0"/>
        <v>8.7027552483200008</v>
      </c>
    </row>
    <row r="31" spans="2:5" ht="14.5">
      <c r="B31" s="126">
        <v>2005</v>
      </c>
      <c r="C31" s="129">
        <v>8026.9867780000004</v>
      </c>
      <c r="D31" s="19">
        <f t="shared" si="0"/>
        <v>8.9902251913600004</v>
      </c>
    </row>
    <row r="32" spans="2:5" ht="14.5">
      <c r="B32" s="126">
        <v>2006</v>
      </c>
      <c r="C32" s="129">
        <v>8289.9954969999999</v>
      </c>
      <c r="D32" s="19">
        <f t="shared" si="0"/>
        <v>9.2847949566400008</v>
      </c>
    </row>
    <row r="33" spans="2:4" ht="14.5">
      <c r="B33" s="126">
        <v>2007</v>
      </c>
      <c r="C33" s="129">
        <v>8540.8981660000009</v>
      </c>
      <c r="D33" s="19">
        <f t="shared" si="0"/>
        <v>9.5658059459200011</v>
      </c>
    </row>
    <row r="34" spans="2:4" ht="14.5">
      <c r="B34" s="126">
        <v>2008</v>
      </c>
      <c r="C34" s="129">
        <v>8718.8923439999999</v>
      </c>
      <c r="D34" s="19">
        <f t="shared" si="0"/>
        <v>9.7651594252800002</v>
      </c>
    </row>
    <row r="35" spans="2:4" ht="14.5">
      <c r="B35" s="126">
        <v>2009</v>
      </c>
      <c r="C35" s="129">
        <v>8587.3873050000002</v>
      </c>
      <c r="D35" s="19">
        <f t="shared" si="0"/>
        <v>9.6178737816000019</v>
      </c>
    </row>
    <row r="36" spans="2:4" ht="14.5">
      <c r="B36" s="126">
        <v>2010</v>
      </c>
      <c r="C36" s="129">
        <v>9042.5511339999994</v>
      </c>
      <c r="D36" s="19">
        <f t="shared" si="0"/>
        <v>10.12765727008</v>
      </c>
    </row>
    <row r="37" spans="2:4" ht="14.5">
      <c r="B37" s="126">
        <v>2011</v>
      </c>
      <c r="C37" s="129">
        <v>9336.6796869999998</v>
      </c>
      <c r="D37" s="19">
        <f t="shared" si="0"/>
        <v>10.457081249440002</v>
      </c>
    </row>
    <row r="38" spans="2:4" ht="14.5">
      <c r="B38" s="126">
        <v>2012</v>
      </c>
      <c r="C38" s="129">
        <v>9486.899797</v>
      </c>
      <c r="D38" s="19">
        <f t="shared" si="0"/>
        <v>10.62532777264</v>
      </c>
    </row>
    <row r="39" spans="2:4" ht="14.5">
      <c r="B39" s="126">
        <v>2013</v>
      </c>
      <c r="C39" s="129">
        <v>9548.9215800000002</v>
      </c>
      <c r="D39" s="19">
        <f t="shared" si="0"/>
        <v>10.694792169600001</v>
      </c>
    </row>
    <row r="40" spans="2:4" ht="14.5">
      <c r="B40" s="126">
        <v>2014</v>
      </c>
      <c r="C40" s="129">
        <v>9619.2348839999995</v>
      </c>
      <c r="D40" s="19">
        <f t="shared" si="0"/>
        <v>10.773543070080001</v>
      </c>
    </row>
    <row r="41" spans="2:4" ht="14.5">
      <c r="B41" s="126">
        <v>2015</v>
      </c>
      <c r="C41" s="129">
        <v>9609.5651099999995</v>
      </c>
      <c r="D41" s="19">
        <f t="shared" si="0"/>
        <v>10.762712923200001</v>
      </c>
    </row>
    <row r="42" spans="2:4" ht="14.5">
      <c r="B42" s="126">
        <v>2016</v>
      </c>
      <c r="C42" s="129">
        <v>9612.5579749999997</v>
      </c>
      <c r="D42" s="19">
        <f t="shared" si="0"/>
        <v>10.766064932000001</v>
      </c>
    </row>
    <row r="43" spans="2:4" ht="14.5">
      <c r="B43" s="126">
        <v>2017</v>
      </c>
      <c r="C43" s="129">
        <v>9742.4532999999992</v>
      </c>
      <c r="D43" s="19">
        <f t="shared" si="0"/>
        <v>10.911547696</v>
      </c>
    </row>
    <row r="44" spans="2:4" ht="14.5">
      <c r="B44" s="126">
        <v>2018</v>
      </c>
      <c r="C44" s="129">
        <v>9939.877649</v>
      </c>
      <c r="D44" s="19">
        <f t="shared" si="0"/>
        <v>11.132662966880002</v>
      </c>
    </row>
    <row r="45" spans="2:4" ht="14.5">
      <c r="B45" s="126">
        <v>2019</v>
      </c>
      <c r="C45" s="129">
        <v>9945.6222159999998</v>
      </c>
      <c r="D45" s="19">
        <f t="shared" si="0"/>
        <v>11.13909688192</v>
      </c>
    </row>
  </sheetData>
  <conditionalFormatting sqref="C4:C41">
    <cfRule type="cellIs" dxfId="1" priority="1" operator="equal">
      <formula>"NaN"</formula>
    </cfRule>
  </conditionalFormatting>
  <conditionalFormatting sqref="C42">
    <cfRule type="cellIs" dxfId="0" priority="2" operator="equal">
      <formula>"NaN"</formula>
    </cfRule>
  </conditionalFormatting>
  <hyperlinks>
    <hyperlink ref="A1" r:id="rId1"/>
  </hyperlinks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2"/>
  <headerFooter>
    <oddHeader>&amp;C&amp;A</oddHeader>
    <oddFooter>&amp;CPage &amp;P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1237"/>
  <sheetViews>
    <sheetView topLeftCell="A182" zoomScale="40" zoomScaleNormal="40" workbookViewId="0">
      <selection activeCell="AR246" sqref="AR246"/>
    </sheetView>
  </sheetViews>
  <sheetFormatPr baseColWidth="10" defaultColWidth="8.90625" defaultRowHeight="12.5"/>
  <cols>
    <col min="1" max="1" width="5.54296875" style="18" customWidth="1"/>
    <col min="2" max="2" width="5.1796875" style="18" customWidth="1"/>
    <col min="3" max="3" width="14.36328125" style="18" customWidth="1"/>
    <col min="4" max="4" width="6.1796875" style="27" customWidth="1"/>
    <col min="5" max="5" width="6.453125" style="18" customWidth="1"/>
    <col min="6" max="6" width="7.54296875" style="18" customWidth="1"/>
    <col min="7" max="7" width="5.54296875" style="27" customWidth="1"/>
    <col min="8" max="8" width="6.453125" style="18" customWidth="1"/>
    <col min="9" max="9" width="7.54296875" style="18" customWidth="1"/>
    <col min="10" max="10" width="5.54296875" style="27" customWidth="1"/>
    <col min="11" max="11" width="7.1796875" style="18" customWidth="1"/>
    <col min="12" max="12" width="6.81640625" style="18" customWidth="1"/>
    <col min="13" max="13" width="6.08984375" style="27" customWidth="1"/>
    <col min="14" max="14" width="6.453125" style="18" customWidth="1"/>
    <col min="15" max="15" width="6.81640625" style="18" customWidth="1"/>
    <col min="16" max="17" width="7.08984375" style="18" customWidth="1"/>
    <col min="18" max="18" width="8.36328125" style="18" customWidth="1"/>
    <col min="19" max="19" width="10.36328125" style="18" customWidth="1"/>
    <col min="20" max="21" width="6.453125" style="18" customWidth="1"/>
    <col min="22" max="22" width="5.90625" style="18" customWidth="1"/>
    <col min="23" max="23" width="6.81640625" style="18" customWidth="1"/>
    <col min="24" max="24" width="6.90625" style="18" customWidth="1"/>
    <col min="25" max="25" width="6.453125" style="18" customWidth="1"/>
    <col min="26" max="26" width="7.36328125" style="18" customWidth="1"/>
    <col min="27" max="27" width="6.90625" style="18" customWidth="1"/>
    <col min="28" max="28" width="6.453125" style="18" customWidth="1"/>
    <col min="29" max="30" width="6.81640625" style="18" customWidth="1"/>
    <col min="31" max="31" width="5.90625" style="18" customWidth="1"/>
    <col min="32" max="32" width="6.81640625" style="18" customWidth="1"/>
    <col min="33" max="33" width="7.08984375" style="18" customWidth="1"/>
    <col min="34" max="34" width="7.6328125" style="18" customWidth="1"/>
    <col min="35" max="35" width="6.6328125" style="18" customWidth="1"/>
    <col min="36" max="41" width="8.90625" style="18"/>
    <col min="42" max="42" width="13.26953125" style="18" customWidth="1"/>
    <col min="43" max="43" width="8.90625" style="18"/>
    <col min="44" max="44" width="11.36328125" style="18" customWidth="1"/>
    <col min="45" max="16384" width="8.90625" style="18"/>
  </cols>
  <sheetData>
    <row r="1" spans="1:35" ht="21">
      <c r="C1" s="17" t="s">
        <v>1138</v>
      </c>
      <c r="D1" s="42" t="s">
        <v>1139</v>
      </c>
    </row>
    <row r="3" spans="1:35">
      <c r="A3" s="18" t="s">
        <v>408</v>
      </c>
      <c r="B3" s="18" t="s">
        <v>407</v>
      </c>
      <c r="C3" s="18" t="s">
        <v>1137</v>
      </c>
      <c r="D3" s="27" t="s">
        <v>406</v>
      </c>
      <c r="E3" s="18" t="s">
        <v>398</v>
      </c>
      <c r="F3" s="18" t="s">
        <v>400</v>
      </c>
      <c r="G3" s="27" t="s">
        <v>405</v>
      </c>
      <c r="H3" s="18" t="s">
        <v>398</v>
      </c>
      <c r="I3" s="18" t="s">
        <v>400</v>
      </c>
      <c r="J3" s="27" t="s">
        <v>404</v>
      </c>
      <c r="K3" s="18" t="s">
        <v>398</v>
      </c>
      <c r="L3" s="18" t="s">
        <v>395</v>
      </c>
      <c r="M3" s="27" t="s">
        <v>403</v>
      </c>
      <c r="N3" s="18" t="s">
        <v>398</v>
      </c>
      <c r="O3" s="18" t="s">
        <v>395</v>
      </c>
      <c r="U3" s="18" t="s">
        <v>402</v>
      </c>
      <c r="V3" s="18" t="s">
        <v>396</v>
      </c>
      <c r="W3" s="18" t="s">
        <v>395</v>
      </c>
      <c r="X3" s="18" t="s">
        <v>401</v>
      </c>
      <c r="Y3" s="18" t="s">
        <v>398</v>
      </c>
      <c r="Z3" s="18" t="s">
        <v>400</v>
      </c>
      <c r="AA3" s="18" t="s">
        <v>399</v>
      </c>
      <c r="AB3" s="18" t="s">
        <v>398</v>
      </c>
      <c r="AC3" s="18" t="s">
        <v>395</v>
      </c>
      <c r="AD3" s="18" t="s">
        <v>397</v>
      </c>
      <c r="AE3" s="18" t="s">
        <v>396</v>
      </c>
      <c r="AF3" s="18" t="s">
        <v>395</v>
      </c>
      <c r="AG3" s="18" t="s">
        <v>394</v>
      </c>
      <c r="AH3" s="18" t="s">
        <v>393</v>
      </c>
      <c r="AI3" s="18" t="s">
        <v>392</v>
      </c>
    </row>
    <row r="4" spans="1:35">
      <c r="A4" s="18">
        <v>1978</v>
      </c>
      <c r="B4" s="18">
        <v>12</v>
      </c>
      <c r="C4" s="19">
        <f t="shared" ref="C4:C67" si="0">A4+B4/12.8</f>
        <v>1978.9375</v>
      </c>
      <c r="D4" s="27">
        <v>-0.48</v>
      </c>
      <c r="E4" s="18">
        <v>-0.51</v>
      </c>
      <c r="F4" s="18">
        <v>-0.47</v>
      </c>
      <c r="G4" s="27">
        <v>-0.44</v>
      </c>
      <c r="H4" s="18">
        <v>-0.46</v>
      </c>
      <c r="I4" s="18">
        <v>-0.42</v>
      </c>
      <c r="J4" s="27">
        <v>-0.52</v>
      </c>
      <c r="K4" s="18">
        <v>-0.62</v>
      </c>
      <c r="L4" s="18">
        <v>-0.5</v>
      </c>
      <c r="M4" s="27">
        <v>-0.6</v>
      </c>
      <c r="N4" s="18">
        <v>-0.62</v>
      </c>
      <c r="O4" s="18">
        <v>-0.59</v>
      </c>
      <c r="U4" s="18" t="s">
        <v>637</v>
      </c>
      <c r="V4" s="18" t="s">
        <v>688</v>
      </c>
      <c r="W4" s="18" t="s">
        <v>699</v>
      </c>
      <c r="X4" s="18" t="s">
        <v>587</v>
      </c>
      <c r="Y4" s="18" t="s">
        <v>709</v>
      </c>
      <c r="Z4" s="18" t="s">
        <v>703</v>
      </c>
      <c r="AA4" s="18" t="s">
        <v>534</v>
      </c>
      <c r="AB4" s="18" t="s">
        <v>1021</v>
      </c>
      <c r="AC4" s="18" t="s">
        <v>460</v>
      </c>
      <c r="AD4" s="18" t="s">
        <v>703</v>
      </c>
      <c r="AE4" s="18" t="s">
        <v>808</v>
      </c>
      <c r="AF4" s="18" t="s">
        <v>675</v>
      </c>
      <c r="AG4" s="18" t="s">
        <v>921</v>
      </c>
      <c r="AH4" s="18" t="s">
        <v>1128</v>
      </c>
      <c r="AI4" s="18" t="s">
        <v>921</v>
      </c>
    </row>
    <row r="5" spans="1:35" ht="13">
      <c r="A5" s="18">
        <v>1979</v>
      </c>
      <c r="B5" s="18">
        <v>1</v>
      </c>
      <c r="C5" s="19">
        <f t="shared" si="0"/>
        <v>1979.078125</v>
      </c>
      <c r="D5" s="28">
        <v>-0.47</v>
      </c>
      <c r="E5" s="18">
        <v>-0.64</v>
      </c>
      <c r="F5" s="18">
        <v>-0.41</v>
      </c>
      <c r="G5" s="27">
        <v>-0.64</v>
      </c>
      <c r="H5" s="18">
        <v>-0.86</v>
      </c>
      <c r="I5" s="18">
        <v>-0.5</v>
      </c>
      <c r="J5" s="27">
        <v>-0.31</v>
      </c>
      <c r="K5" s="18">
        <v>-0.13</v>
      </c>
      <c r="L5" s="18">
        <v>-0.34</v>
      </c>
      <c r="M5" s="27">
        <v>-0.47</v>
      </c>
      <c r="N5" s="18">
        <v>-0.54</v>
      </c>
      <c r="O5" s="18">
        <v>-0.45</v>
      </c>
      <c r="U5" s="18" t="s">
        <v>869</v>
      </c>
      <c r="V5" s="18" t="s">
        <v>944</v>
      </c>
      <c r="W5" s="18" t="s">
        <v>813</v>
      </c>
      <c r="X5" s="18" t="s">
        <v>557</v>
      </c>
      <c r="Y5" s="18" t="s">
        <v>672</v>
      </c>
      <c r="Z5" s="18" t="s">
        <v>531</v>
      </c>
      <c r="AA5" s="18" t="s">
        <v>587</v>
      </c>
      <c r="AB5" s="18" t="s">
        <v>627</v>
      </c>
      <c r="AC5" s="18" t="s">
        <v>677</v>
      </c>
      <c r="AD5" s="18" t="s">
        <v>838</v>
      </c>
      <c r="AE5" s="18" t="s">
        <v>682</v>
      </c>
      <c r="AF5" s="18" t="s">
        <v>819</v>
      </c>
      <c r="AG5" s="18" t="s">
        <v>1136</v>
      </c>
      <c r="AH5" s="18" t="s">
        <v>1135</v>
      </c>
      <c r="AI5" s="18" t="s">
        <v>874</v>
      </c>
    </row>
    <row r="6" spans="1:35" ht="13">
      <c r="A6" s="18">
        <v>1979</v>
      </c>
      <c r="B6" s="18">
        <v>2</v>
      </c>
      <c r="C6" s="19">
        <f t="shared" si="0"/>
        <v>1979.15625</v>
      </c>
      <c r="D6" s="28">
        <v>-0.43</v>
      </c>
      <c r="E6" s="18">
        <v>-0.56000000000000005</v>
      </c>
      <c r="F6" s="18">
        <v>-0.39</v>
      </c>
      <c r="G6" s="27">
        <v>-0.47</v>
      </c>
      <c r="H6" s="18">
        <v>-0.56999999999999995</v>
      </c>
      <c r="I6" s="18">
        <v>-0.41</v>
      </c>
      <c r="J6" s="27">
        <v>-0.39</v>
      </c>
      <c r="K6" s="18">
        <v>-0.53</v>
      </c>
      <c r="L6" s="18">
        <v>-0.37</v>
      </c>
      <c r="M6" s="27">
        <v>-0.36</v>
      </c>
      <c r="N6" s="18">
        <v>-0.25</v>
      </c>
      <c r="O6" s="18">
        <v>-0.39</v>
      </c>
      <c r="U6" s="18" t="s">
        <v>585</v>
      </c>
      <c r="V6" s="18" t="s">
        <v>474</v>
      </c>
      <c r="W6" s="18" t="s">
        <v>809</v>
      </c>
      <c r="X6" s="18" t="s">
        <v>848</v>
      </c>
      <c r="Y6" s="18" t="s">
        <v>799</v>
      </c>
      <c r="Z6" s="18" t="s">
        <v>802</v>
      </c>
      <c r="AA6" s="18" t="s">
        <v>1134</v>
      </c>
      <c r="AB6" s="18" t="s">
        <v>1133</v>
      </c>
      <c r="AC6" s="18" t="s">
        <v>1132</v>
      </c>
      <c r="AD6" s="18" t="s">
        <v>907</v>
      </c>
      <c r="AE6" s="18" t="s">
        <v>1129</v>
      </c>
      <c r="AF6" s="18" t="s">
        <v>683</v>
      </c>
      <c r="AG6" s="18" t="s">
        <v>1131</v>
      </c>
      <c r="AH6" s="18" t="s">
        <v>1130</v>
      </c>
      <c r="AI6" s="18" t="s">
        <v>699</v>
      </c>
    </row>
    <row r="7" spans="1:35" ht="13">
      <c r="A7" s="18">
        <v>1979</v>
      </c>
      <c r="B7" s="18">
        <v>3</v>
      </c>
      <c r="C7" s="19">
        <f t="shared" si="0"/>
        <v>1979.234375</v>
      </c>
      <c r="D7" s="28">
        <v>-0.38</v>
      </c>
      <c r="E7" s="18">
        <v>-0.51</v>
      </c>
      <c r="F7" s="18">
        <v>-0.33</v>
      </c>
      <c r="G7" s="27">
        <v>-0.46</v>
      </c>
      <c r="H7" s="18">
        <v>-0.51</v>
      </c>
      <c r="I7" s="18">
        <v>-0.44</v>
      </c>
      <c r="J7" s="27">
        <v>-0.3</v>
      </c>
      <c r="K7" s="18">
        <v>-0.53</v>
      </c>
      <c r="L7" s="18">
        <v>-0.26</v>
      </c>
      <c r="M7" s="27">
        <v>-0.36</v>
      </c>
      <c r="N7" s="18">
        <v>-0.43</v>
      </c>
      <c r="O7" s="18">
        <v>-0.34</v>
      </c>
      <c r="U7" s="18" t="s">
        <v>452</v>
      </c>
      <c r="V7" s="18" t="s">
        <v>452</v>
      </c>
      <c r="W7" s="18" t="s">
        <v>562</v>
      </c>
      <c r="X7" s="18" t="s">
        <v>790</v>
      </c>
      <c r="Y7" s="18" t="s">
        <v>821</v>
      </c>
      <c r="Z7" s="18" t="s">
        <v>576</v>
      </c>
      <c r="AA7" s="18" t="s">
        <v>626</v>
      </c>
      <c r="AB7" s="18" t="s">
        <v>663</v>
      </c>
      <c r="AC7" s="18" t="s">
        <v>1025</v>
      </c>
      <c r="AD7" s="18" t="s">
        <v>803</v>
      </c>
      <c r="AE7" s="18" t="s">
        <v>1129</v>
      </c>
      <c r="AF7" s="18" t="s">
        <v>714</v>
      </c>
      <c r="AG7" s="18" t="s">
        <v>476</v>
      </c>
      <c r="AH7" s="18" t="s">
        <v>794</v>
      </c>
      <c r="AI7" s="18" t="s">
        <v>459</v>
      </c>
    </row>
    <row r="8" spans="1:35" ht="13">
      <c r="A8" s="18">
        <v>1979</v>
      </c>
      <c r="B8" s="18">
        <v>4</v>
      </c>
      <c r="C8" s="19">
        <f t="shared" si="0"/>
        <v>1979.3125</v>
      </c>
      <c r="D8" s="28">
        <v>-0.4</v>
      </c>
      <c r="E8" s="18">
        <v>-0.56999999999999995</v>
      </c>
      <c r="F8" s="18">
        <v>-0.34</v>
      </c>
      <c r="G8" s="27">
        <v>-0.47</v>
      </c>
      <c r="H8" s="18">
        <v>-0.62</v>
      </c>
      <c r="I8" s="18">
        <v>-0.37</v>
      </c>
      <c r="J8" s="27">
        <v>-0.34</v>
      </c>
      <c r="K8" s="18">
        <v>-0.46</v>
      </c>
      <c r="L8" s="18">
        <v>-0.31</v>
      </c>
      <c r="M8" s="27">
        <v>-0.35</v>
      </c>
      <c r="N8" s="18">
        <v>-0.37</v>
      </c>
      <c r="O8" s="18">
        <v>-0.34</v>
      </c>
      <c r="U8" s="18" t="s">
        <v>585</v>
      </c>
      <c r="V8" s="18" t="s">
        <v>664</v>
      </c>
      <c r="W8" s="18" t="s">
        <v>808</v>
      </c>
      <c r="X8" s="18" t="s">
        <v>679</v>
      </c>
      <c r="Y8" s="18" t="s">
        <v>478</v>
      </c>
      <c r="Z8" s="18" t="s">
        <v>410</v>
      </c>
      <c r="AA8" s="18" t="s">
        <v>981</v>
      </c>
      <c r="AB8" s="18" t="s">
        <v>849</v>
      </c>
      <c r="AC8" s="18" t="s">
        <v>443</v>
      </c>
      <c r="AD8" s="18" t="s">
        <v>790</v>
      </c>
      <c r="AE8" s="18" t="s">
        <v>458</v>
      </c>
      <c r="AF8" s="18" t="s">
        <v>463</v>
      </c>
      <c r="AG8" s="18" t="s">
        <v>664</v>
      </c>
      <c r="AH8" s="18" t="s">
        <v>587</v>
      </c>
      <c r="AI8" s="18" t="s">
        <v>1002</v>
      </c>
    </row>
    <row r="9" spans="1:35" ht="13">
      <c r="A9" s="18">
        <v>1979</v>
      </c>
      <c r="B9" s="18">
        <v>5</v>
      </c>
      <c r="C9" s="19">
        <f t="shared" si="0"/>
        <v>1979.390625</v>
      </c>
      <c r="D9" s="28">
        <v>-0.4</v>
      </c>
      <c r="E9" s="18">
        <v>-0.56000000000000005</v>
      </c>
      <c r="F9" s="18">
        <v>-0.33</v>
      </c>
      <c r="G9" s="27">
        <v>-0.52</v>
      </c>
      <c r="H9" s="18">
        <v>-0.54</v>
      </c>
      <c r="I9" s="18">
        <v>-0.52</v>
      </c>
      <c r="J9" s="27">
        <v>-0.27</v>
      </c>
      <c r="K9" s="18">
        <v>-0.62</v>
      </c>
      <c r="L9" s="18">
        <v>-0.19</v>
      </c>
      <c r="M9" s="27">
        <v>-0.46</v>
      </c>
      <c r="N9" s="18">
        <v>-0.55000000000000004</v>
      </c>
      <c r="O9" s="18">
        <v>-0.43</v>
      </c>
      <c r="U9" s="18" t="s">
        <v>585</v>
      </c>
      <c r="V9" s="18" t="s">
        <v>562</v>
      </c>
      <c r="W9" s="18" t="s">
        <v>813</v>
      </c>
      <c r="X9" s="18" t="s">
        <v>572</v>
      </c>
      <c r="Y9" s="18" t="s">
        <v>799</v>
      </c>
      <c r="Z9" s="18" t="s">
        <v>638</v>
      </c>
      <c r="AA9" s="18" t="s">
        <v>738</v>
      </c>
      <c r="AB9" s="18" t="s">
        <v>626</v>
      </c>
      <c r="AC9" s="18" t="s">
        <v>564</v>
      </c>
      <c r="AD9" s="18" t="s">
        <v>498</v>
      </c>
      <c r="AE9" s="18" t="s">
        <v>941</v>
      </c>
      <c r="AF9" s="18" t="s">
        <v>382</v>
      </c>
      <c r="AG9" s="18" t="s">
        <v>810</v>
      </c>
      <c r="AH9" s="18" t="s">
        <v>837</v>
      </c>
      <c r="AI9" s="18" t="s">
        <v>868</v>
      </c>
    </row>
    <row r="10" spans="1:35" ht="13">
      <c r="A10" s="18">
        <v>1979</v>
      </c>
      <c r="B10" s="18">
        <v>6</v>
      </c>
      <c r="C10" s="19">
        <f t="shared" si="0"/>
        <v>1979.46875</v>
      </c>
      <c r="D10" s="28">
        <v>-0.39</v>
      </c>
      <c r="E10" s="18">
        <v>-0.61</v>
      </c>
      <c r="F10" s="18">
        <v>-0.31</v>
      </c>
      <c r="G10" s="27">
        <v>-0.5</v>
      </c>
      <c r="H10" s="18">
        <v>-0.61</v>
      </c>
      <c r="I10" s="18">
        <v>-0.44</v>
      </c>
      <c r="J10" s="27">
        <v>-0.28999999999999998</v>
      </c>
      <c r="K10" s="18">
        <v>-0.62</v>
      </c>
      <c r="L10" s="18">
        <v>-0.22</v>
      </c>
      <c r="M10" s="27">
        <v>-0.37</v>
      </c>
      <c r="N10" s="18">
        <v>-0.49</v>
      </c>
      <c r="O10" s="18">
        <v>-0.33</v>
      </c>
      <c r="U10" s="18" t="s">
        <v>813</v>
      </c>
      <c r="V10" s="18" t="s">
        <v>870</v>
      </c>
      <c r="W10" s="18" t="s">
        <v>702</v>
      </c>
      <c r="X10" s="18" t="s">
        <v>632</v>
      </c>
      <c r="Y10" s="18" t="s">
        <v>554</v>
      </c>
      <c r="Z10" s="18" t="s">
        <v>477</v>
      </c>
      <c r="AA10" s="18" t="s">
        <v>738</v>
      </c>
      <c r="AB10" s="18" t="s">
        <v>1128</v>
      </c>
      <c r="AC10" s="18" t="s">
        <v>742</v>
      </c>
      <c r="AD10" s="18" t="s">
        <v>532</v>
      </c>
      <c r="AE10" s="18" t="s">
        <v>1041</v>
      </c>
      <c r="AF10" s="18" t="s">
        <v>474</v>
      </c>
      <c r="AG10" s="18" t="s">
        <v>901</v>
      </c>
      <c r="AH10" s="18" t="s">
        <v>965</v>
      </c>
      <c r="AI10" s="18" t="s">
        <v>541</v>
      </c>
    </row>
    <row r="11" spans="1:35" ht="13">
      <c r="A11" s="18">
        <v>1979</v>
      </c>
      <c r="B11" s="18">
        <v>7</v>
      </c>
      <c r="C11" s="19">
        <f t="shared" si="0"/>
        <v>1979.546875</v>
      </c>
      <c r="D11" s="28">
        <v>-0.31</v>
      </c>
      <c r="E11" s="18">
        <v>-0.56999999999999995</v>
      </c>
      <c r="F11" s="18">
        <v>-0.21</v>
      </c>
      <c r="G11" s="27">
        <v>-0.21</v>
      </c>
      <c r="H11" s="18">
        <v>-0.33</v>
      </c>
      <c r="I11" s="18">
        <v>-0.14000000000000001</v>
      </c>
      <c r="J11" s="27">
        <v>-0.41</v>
      </c>
      <c r="K11" s="18">
        <v>-1.1100000000000001</v>
      </c>
      <c r="L11" s="18">
        <v>-0.26</v>
      </c>
      <c r="M11" s="27">
        <v>-0.41</v>
      </c>
      <c r="N11" s="18">
        <v>-0.55000000000000004</v>
      </c>
      <c r="O11" s="18">
        <v>-0.37</v>
      </c>
      <c r="U11" s="18" t="s">
        <v>682</v>
      </c>
      <c r="V11" s="18" t="s">
        <v>831</v>
      </c>
      <c r="W11" s="18" t="s">
        <v>556</v>
      </c>
      <c r="X11" s="18" t="s">
        <v>801</v>
      </c>
      <c r="Y11" s="18" t="s">
        <v>1080</v>
      </c>
      <c r="Z11" s="18" t="s">
        <v>662</v>
      </c>
      <c r="AA11" s="18" t="s">
        <v>662</v>
      </c>
      <c r="AB11" s="18" t="s">
        <v>794</v>
      </c>
      <c r="AC11" s="18" t="s">
        <v>556</v>
      </c>
      <c r="AD11" s="18" t="s">
        <v>627</v>
      </c>
      <c r="AE11" s="18" t="s">
        <v>1127</v>
      </c>
      <c r="AF11" s="18" t="s">
        <v>637</v>
      </c>
      <c r="AG11" s="18" t="s">
        <v>682</v>
      </c>
      <c r="AH11" s="18" t="s">
        <v>638</v>
      </c>
      <c r="AI11" s="18" t="s">
        <v>1027</v>
      </c>
    </row>
    <row r="12" spans="1:35" ht="13">
      <c r="A12" s="18">
        <v>1979</v>
      </c>
      <c r="B12" s="18">
        <v>8</v>
      </c>
      <c r="C12" s="19">
        <f t="shared" si="0"/>
        <v>1979.625</v>
      </c>
      <c r="D12" s="28">
        <v>-0.4</v>
      </c>
      <c r="E12" s="18">
        <v>-0.54</v>
      </c>
      <c r="F12" s="18">
        <v>-0.35</v>
      </c>
      <c r="G12" s="27">
        <v>-0.34</v>
      </c>
      <c r="H12" s="18">
        <v>-0.37</v>
      </c>
      <c r="I12" s="18">
        <v>-0.32</v>
      </c>
      <c r="J12" s="27">
        <v>-0.46</v>
      </c>
      <c r="K12" s="18">
        <v>-0.91</v>
      </c>
      <c r="L12" s="18">
        <v>-0.36</v>
      </c>
      <c r="M12" s="27">
        <v>-0.37</v>
      </c>
      <c r="N12" s="18">
        <v>-0.35</v>
      </c>
      <c r="O12" s="18">
        <v>-0.38</v>
      </c>
      <c r="U12" s="18" t="s">
        <v>793</v>
      </c>
      <c r="V12" s="18" t="s">
        <v>941</v>
      </c>
      <c r="W12" s="18" t="s">
        <v>699</v>
      </c>
      <c r="X12" s="18" t="s">
        <v>663</v>
      </c>
      <c r="Y12" s="18" t="s">
        <v>1126</v>
      </c>
      <c r="Z12" s="18" t="s">
        <v>856</v>
      </c>
      <c r="AA12" s="18" t="s">
        <v>790</v>
      </c>
      <c r="AB12" s="18" t="s">
        <v>827</v>
      </c>
      <c r="AC12" s="18" t="s">
        <v>682</v>
      </c>
      <c r="AD12" s="18" t="s">
        <v>797</v>
      </c>
      <c r="AE12" s="18" t="s">
        <v>1125</v>
      </c>
      <c r="AF12" s="18" t="s">
        <v>792</v>
      </c>
      <c r="AG12" s="18" t="s">
        <v>537</v>
      </c>
      <c r="AH12" s="18" t="s">
        <v>802</v>
      </c>
      <c r="AI12" s="18" t="s">
        <v>842</v>
      </c>
    </row>
    <row r="13" spans="1:35" ht="13">
      <c r="A13" s="18">
        <v>1979</v>
      </c>
      <c r="B13" s="18">
        <v>9</v>
      </c>
      <c r="C13" s="19">
        <f t="shared" si="0"/>
        <v>1979.703125</v>
      </c>
      <c r="D13" s="28">
        <v>-0.32</v>
      </c>
      <c r="E13" s="18">
        <v>-0.44</v>
      </c>
      <c r="F13" s="18">
        <v>-0.28000000000000003</v>
      </c>
      <c r="G13" s="27">
        <v>-0.33</v>
      </c>
      <c r="H13" s="18">
        <v>-0.31</v>
      </c>
      <c r="I13" s="18">
        <v>-0.34</v>
      </c>
      <c r="J13" s="27">
        <v>-0.32</v>
      </c>
      <c r="K13" s="18">
        <v>-0.73</v>
      </c>
      <c r="L13" s="18">
        <v>-0.23</v>
      </c>
      <c r="M13" s="27">
        <v>-0.35</v>
      </c>
      <c r="N13" s="18">
        <v>-0.42</v>
      </c>
      <c r="O13" s="18">
        <v>-0.33</v>
      </c>
      <c r="U13" s="18" t="s">
        <v>831</v>
      </c>
      <c r="V13" s="18" t="s">
        <v>471</v>
      </c>
      <c r="W13" s="18" t="s">
        <v>793</v>
      </c>
      <c r="X13" s="18" t="s">
        <v>531</v>
      </c>
      <c r="Y13" s="18" t="s">
        <v>627</v>
      </c>
      <c r="Z13" s="18" t="s">
        <v>685</v>
      </c>
      <c r="AA13" s="18" t="s">
        <v>685</v>
      </c>
      <c r="AB13" s="18" t="s">
        <v>516</v>
      </c>
      <c r="AC13" s="18" t="s">
        <v>800</v>
      </c>
      <c r="AD13" s="18" t="s">
        <v>745</v>
      </c>
      <c r="AE13" s="18" t="s">
        <v>1025</v>
      </c>
      <c r="AF13" s="18" t="s">
        <v>412</v>
      </c>
      <c r="AG13" s="18" t="s">
        <v>645</v>
      </c>
      <c r="AH13" s="18" t="s">
        <v>456</v>
      </c>
      <c r="AI13" s="18" t="s">
        <v>524</v>
      </c>
    </row>
    <row r="14" spans="1:35" ht="13">
      <c r="A14" s="18">
        <v>1979</v>
      </c>
      <c r="B14" s="18">
        <v>10</v>
      </c>
      <c r="C14" s="19">
        <f t="shared" si="0"/>
        <v>1979.78125</v>
      </c>
      <c r="D14" s="28">
        <v>-0.17</v>
      </c>
      <c r="E14" s="18">
        <v>-0.32</v>
      </c>
      <c r="F14" s="18">
        <v>-0.11</v>
      </c>
      <c r="G14" s="27">
        <v>-0.15</v>
      </c>
      <c r="H14" s="18">
        <v>-0.26</v>
      </c>
      <c r="I14" s="18">
        <v>-0.08</v>
      </c>
      <c r="J14" s="27">
        <v>-0.19</v>
      </c>
      <c r="K14" s="18">
        <v>-0.45</v>
      </c>
      <c r="L14" s="18">
        <v>-0.14000000000000001</v>
      </c>
      <c r="M14" s="27">
        <v>-0.2</v>
      </c>
      <c r="N14" s="18">
        <v>-0.23</v>
      </c>
      <c r="O14" s="18">
        <v>-0.19</v>
      </c>
      <c r="U14" s="18" t="s">
        <v>682</v>
      </c>
      <c r="V14" s="18" t="s">
        <v>411</v>
      </c>
      <c r="W14" s="18" t="s">
        <v>439</v>
      </c>
      <c r="X14" s="18" t="s">
        <v>838</v>
      </c>
      <c r="Y14" s="18" t="s">
        <v>822</v>
      </c>
      <c r="Z14" s="18" t="s">
        <v>543</v>
      </c>
      <c r="AA14" s="18" t="s">
        <v>639</v>
      </c>
      <c r="AB14" s="18" t="s">
        <v>856</v>
      </c>
      <c r="AC14" s="18" t="s">
        <v>413</v>
      </c>
      <c r="AD14" s="18" t="s">
        <v>539</v>
      </c>
      <c r="AE14" s="18" t="s">
        <v>624</v>
      </c>
      <c r="AF14" s="18" t="s">
        <v>424</v>
      </c>
      <c r="AG14" s="18" t="s">
        <v>503</v>
      </c>
      <c r="AH14" s="18" t="s">
        <v>633</v>
      </c>
      <c r="AI14" s="18" t="s">
        <v>793</v>
      </c>
    </row>
    <row r="15" spans="1:35" ht="13">
      <c r="A15" s="18">
        <v>1979</v>
      </c>
      <c r="B15" s="18">
        <v>11</v>
      </c>
      <c r="C15" s="19">
        <f t="shared" si="0"/>
        <v>1979.859375</v>
      </c>
      <c r="D15" s="28">
        <v>-0.26</v>
      </c>
      <c r="E15" s="18">
        <v>-0.18</v>
      </c>
      <c r="F15" s="18">
        <v>-0.28999999999999998</v>
      </c>
      <c r="G15" s="27">
        <v>-0.03</v>
      </c>
      <c r="H15" s="18">
        <v>-0.02</v>
      </c>
      <c r="I15" s="18">
        <v>-0.04</v>
      </c>
      <c r="J15" s="27">
        <v>-0.5</v>
      </c>
      <c r="K15" s="18">
        <v>-0.55000000000000004</v>
      </c>
      <c r="L15" s="18">
        <v>-0.48</v>
      </c>
      <c r="M15" s="27">
        <v>-0.19</v>
      </c>
      <c r="N15" s="18">
        <v>-0.31</v>
      </c>
      <c r="O15" s="18">
        <v>-0.16</v>
      </c>
      <c r="U15" s="18" t="s">
        <v>482</v>
      </c>
      <c r="V15" s="18" t="s">
        <v>501</v>
      </c>
      <c r="W15" s="18" t="s">
        <v>719</v>
      </c>
      <c r="X15" s="18" t="s">
        <v>850</v>
      </c>
      <c r="Y15" s="18" t="s">
        <v>965</v>
      </c>
      <c r="Z15" s="18" t="s">
        <v>850</v>
      </c>
      <c r="AA15" s="18" t="s">
        <v>410</v>
      </c>
      <c r="AB15" s="18" t="s">
        <v>604</v>
      </c>
      <c r="AC15" s="18" t="s">
        <v>631</v>
      </c>
      <c r="AD15" s="18" t="s">
        <v>738</v>
      </c>
      <c r="AE15" s="18" t="s">
        <v>737</v>
      </c>
      <c r="AF15" s="18" t="s">
        <v>870</v>
      </c>
      <c r="AG15" s="18" t="s">
        <v>1027</v>
      </c>
      <c r="AH15" s="18" t="s">
        <v>744</v>
      </c>
      <c r="AI15" s="18" t="s">
        <v>824</v>
      </c>
    </row>
    <row r="16" spans="1:35" ht="13">
      <c r="A16" s="18">
        <v>1979</v>
      </c>
      <c r="B16" s="18">
        <v>12</v>
      </c>
      <c r="C16" s="19">
        <f t="shared" si="0"/>
        <v>1979.9375</v>
      </c>
      <c r="D16" s="28">
        <v>-0.2</v>
      </c>
      <c r="E16" s="18">
        <v>0</v>
      </c>
      <c r="F16" s="18">
        <v>-0.28000000000000003</v>
      </c>
      <c r="G16" s="27">
        <v>-0.11</v>
      </c>
      <c r="H16" s="18">
        <v>0.04</v>
      </c>
      <c r="I16" s="18">
        <v>-0.21</v>
      </c>
      <c r="J16" s="27">
        <v>-0.28999999999999998</v>
      </c>
      <c r="K16" s="18">
        <v>-0.08</v>
      </c>
      <c r="L16" s="18">
        <v>-0.34</v>
      </c>
      <c r="M16" s="27">
        <v>-0.43</v>
      </c>
      <c r="N16" s="18">
        <v>-0.59</v>
      </c>
      <c r="O16" s="18">
        <v>-0.38</v>
      </c>
      <c r="U16" s="18" t="s">
        <v>482</v>
      </c>
      <c r="V16" s="18" t="s">
        <v>503</v>
      </c>
      <c r="W16" s="18" t="s">
        <v>481</v>
      </c>
      <c r="X16" s="18" t="s">
        <v>557</v>
      </c>
      <c r="Y16" s="18" t="s">
        <v>433</v>
      </c>
      <c r="Z16" s="18" t="s">
        <v>410</v>
      </c>
      <c r="AA16" s="18" t="s">
        <v>803</v>
      </c>
      <c r="AB16" s="18" t="s">
        <v>680</v>
      </c>
      <c r="AC16" s="18" t="s">
        <v>863</v>
      </c>
      <c r="AD16" s="18" t="s">
        <v>456</v>
      </c>
      <c r="AE16" s="18" t="s">
        <v>617</v>
      </c>
      <c r="AF16" s="18" t="s">
        <v>655</v>
      </c>
      <c r="AG16" s="18" t="s">
        <v>829</v>
      </c>
      <c r="AH16" s="18" t="s">
        <v>877</v>
      </c>
      <c r="AI16" s="18" t="s">
        <v>682</v>
      </c>
    </row>
    <row r="17" spans="1:35" ht="13">
      <c r="A17" s="25">
        <v>1980</v>
      </c>
      <c r="B17" s="25">
        <v>1</v>
      </c>
      <c r="C17" s="26">
        <f t="shared" si="0"/>
        <v>1980.078125</v>
      </c>
      <c r="D17" s="29">
        <v>-0.23</v>
      </c>
      <c r="E17" s="25">
        <v>-0.48</v>
      </c>
      <c r="F17" s="25">
        <v>-0.13</v>
      </c>
      <c r="G17" s="30">
        <v>-0.28000000000000003</v>
      </c>
      <c r="H17" s="25">
        <v>-0.6</v>
      </c>
      <c r="I17" s="25">
        <v>-7.0000000000000007E-2</v>
      </c>
      <c r="J17" s="30">
        <v>-0.17</v>
      </c>
      <c r="K17" s="25">
        <v>-0.19</v>
      </c>
      <c r="L17" s="25">
        <v>-0.17</v>
      </c>
      <c r="M17" s="30">
        <v>-0.18</v>
      </c>
      <c r="N17" s="25">
        <v>-0.2</v>
      </c>
      <c r="O17" s="25">
        <v>-0.17</v>
      </c>
      <c r="P17" s="25"/>
      <c r="Q17" s="25"/>
      <c r="R17" s="25"/>
      <c r="S17" s="25"/>
      <c r="U17" s="18" t="s">
        <v>793</v>
      </c>
      <c r="V17" s="18" t="s">
        <v>618</v>
      </c>
      <c r="W17" s="18" t="s">
        <v>610</v>
      </c>
      <c r="X17" s="18" t="s">
        <v>747</v>
      </c>
      <c r="Y17" s="18" t="s">
        <v>572</v>
      </c>
      <c r="Z17" s="18" t="s">
        <v>507</v>
      </c>
      <c r="AA17" s="18" t="s">
        <v>643</v>
      </c>
      <c r="AB17" s="18" t="s">
        <v>417</v>
      </c>
      <c r="AC17" s="18" t="s">
        <v>568</v>
      </c>
      <c r="AD17" s="18" t="s">
        <v>726</v>
      </c>
      <c r="AE17" s="18" t="s">
        <v>472</v>
      </c>
      <c r="AF17" s="18" t="s">
        <v>514</v>
      </c>
      <c r="AG17" s="18" t="s">
        <v>537</v>
      </c>
      <c r="AH17" s="18" t="s">
        <v>738</v>
      </c>
      <c r="AI17" s="18" t="s">
        <v>426</v>
      </c>
    </row>
    <row r="18" spans="1:35" ht="13">
      <c r="A18" s="18">
        <v>1980</v>
      </c>
      <c r="B18" s="18">
        <v>2</v>
      </c>
      <c r="C18" s="19">
        <f t="shared" si="0"/>
        <v>1980.15625</v>
      </c>
      <c r="D18" s="28">
        <v>-0.1</v>
      </c>
      <c r="E18" s="18">
        <v>-0.14000000000000001</v>
      </c>
      <c r="F18" s="18">
        <v>-0.09</v>
      </c>
      <c r="G18" s="27">
        <v>-0.21</v>
      </c>
      <c r="H18" s="18">
        <v>-0.22</v>
      </c>
      <c r="I18" s="18">
        <v>-0.21</v>
      </c>
      <c r="J18" s="27">
        <v>0.01</v>
      </c>
      <c r="K18" s="18">
        <v>0.05</v>
      </c>
      <c r="L18" s="18">
        <v>0</v>
      </c>
      <c r="M18" s="27">
        <v>-0.1</v>
      </c>
      <c r="N18" s="18">
        <v>-0.24</v>
      </c>
      <c r="O18" s="18">
        <v>-0.05</v>
      </c>
      <c r="U18" s="18" t="s">
        <v>586</v>
      </c>
      <c r="V18" s="18" t="s">
        <v>714</v>
      </c>
      <c r="W18" s="18" t="s">
        <v>637</v>
      </c>
      <c r="X18" s="18" t="s">
        <v>434</v>
      </c>
      <c r="Y18" s="18" t="s">
        <v>604</v>
      </c>
      <c r="Z18" s="18" t="s">
        <v>432</v>
      </c>
      <c r="AA18" s="18" t="s">
        <v>811</v>
      </c>
      <c r="AB18" s="18" t="s">
        <v>1124</v>
      </c>
      <c r="AC18" s="18" t="s">
        <v>695</v>
      </c>
      <c r="AD18" s="18" t="s">
        <v>518</v>
      </c>
      <c r="AE18" s="18" t="s">
        <v>458</v>
      </c>
      <c r="AF18" s="18" t="s">
        <v>409</v>
      </c>
      <c r="AG18" s="18" t="s">
        <v>823</v>
      </c>
      <c r="AH18" s="18" t="s">
        <v>733</v>
      </c>
      <c r="AI18" s="18" t="s">
        <v>617</v>
      </c>
    </row>
    <row r="19" spans="1:35" ht="13">
      <c r="A19" s="18">
        <v>1980</v>
      </c>
      <c r="B19" s="18">
        <v>3</v>
      </c>
      <c r="C19" s="19">
        <f t="shared" si="0"/>
        <v>1980.234375</v>
      </c>
      <c r="D19" s="28">
        <v>-0.16</v>
      </c>
      <c r="E19" s="18">
        <v>-0.39</v>
      </c>
      <c r="F19" s="18">
        <v>-7.0000000000000007E-2</v>
      </c>
      <c r="G19" s="27">
        <v>-0.33</v>
      </c>
      <c r="H19" s="18">
        <v>-0.72</v>
      </c>
      <c r="I19" s="18">
        <v>-0.08</v>
      </c>
      <c r="J19" s="27">
        <v>0.02</v>
      </c>
      <c r="K19" s="18">
        <v>0.35</v>
      </c>
      <c r="L19" s="18">
        <v>-0.05</v>
      </c>
      <c r="M19" s="27">
        <v>-0.12</v>
      </c>
      <c r="N19" s="18">
        <v>-0.14000000000000001</v>
      </c>
      <c r="O19" s="18">
        <v>-0.12</v>
      </c>
      <c r="Q19" s="18" t="s">
        <v>1123</v>
      </c>
      <c r="U19" s="18" t="s">
        <v>748</v>
      </c>
      <c r="V19" s="18" t="s">
        <v>963</v>
      </c>
      <c r="W19" s="18" t="s">
        <v>845</v>
      </c>
      <c r="X19" s="18" t="s">
        <v>446</v>
      </c>
      <c r="Y19" s="18" t="s">
        <v>583</v>
      </c>
      <c r="Z19" s="18" t="s">
        <v>551</v>
      </c>
      <c r="AA19" s="18" t="s">
        <v>680</v>
      </c>
      <c r="AB19" s="18" t="s">
        <v>560</v>
      </c>
      <c r="AC19" s="18" t="s">
        <v>510</v>
      </c>
      <c r="AD19" s="18" t="s">
        <v>950</v>
      </c>
      <c r="AE19" s="18" t="s">
        <v>653</v>
      </c>
      <c r="AF19" s="18" t="s">
        <v>667</v>
      </c>
      <c r="AG19" s="18" t="s">
        <v>1027</v>
      </c>
      <c r="AH19" s="18" t="s">
        <v>977</v>
      </c>
      <c r="AI19" s="18" t="s">
        <v>552</v>
      </c>
    </row>
    <row r="20" spans="1:35" ht="13">
      <c r="A20" s="18">
        <v>1980</v>
      </c>
      <c r="B20" s="18">
        <v>4</v>
      </c>
      <c r="C20" s="19">
        <f t="shared" si="0"/>
        <v>1980.3125</v>
      </c>
      <c r="D20" s="28">
        <v>-0.09</v>
      </c>
      <c r="E20" s="18">
        <v>-0.14000000000000001</v>
      </c>
      <c r="F20" s="18">
        <v>-7.0000000000000007E-2</v>
      </c>
      <c r="G20" s="27">
        <v>-0.27</v>
      </c>
      <c r="H20" s="18">
        <v>-0.34</v>
      </c>
      <c r="I20" s="18">
        <v>-0.23</v>
      </c>
      <c r="J20" s="27">
        <v>0.09</v>
      </c>
      <c r="K20" s="18">
        <v>0.33</v>
      </c>
      <c r="L20" s="18">
        <v>0.04</v>
      </c>
      <c r="M20" s="27">
        <v>-0.1</v>
      </c>
      <c r="N20" s="18">
        <v>-0.11</v>
      </c>
      <c r="O20" s="18">
        <v>-0.09</v>
      </c>
      <c r="Q20" s="24">
        <f>AVERAGE(D17:D28)</f>
        <v>-0.17916666666666667</v>
      </c>
      <c r="U20" s="18" t="s">
        <v>637</v>
      </c>
      <c r="V20" s="18" t="s">
        <v>809</v>
      </c>
      <c r="W20" s="18" t="s">
        <v>742</v>
      </c>
      <c r="X20" s="18" t="s">
        <v>444</v>
      </c>
      <c r="Y20" s="18" t="s">
        <v>488</v>
      </c>
      <c r="Z20" s="18" t="s">
        <v>387</v>
      </c>
      <c r="AA20" s="18" t="s">
        <v>965</v>
      </c>
      <c r="AB20" s="18" t="s">
        <v>881</v>
      </c>
      <c r="AC20" s="18" t="s">
        <v>476</v>
      </c>
      <c r="AD20" s="18" t="s">
        <v>783</v>
      </c>
      <c r="AE20" s="18" t="s">
        <v>1122</v>
      </c>
      <c r="AF20" s="18" t="s">
        <v>596</v>
      </c>
      <c r="AG20" s="18" t="s">
        <v>900</v>
      </c>
      <c r="AH20" s="18" t="s">
        <v>454</v>
      </c>
      <c r="AI20" s="18" t="s">
        <v>481</v>
      </c>
    </row>
    <row r="21" spans="1:35" ht="13">
      <c r="A21" s="18">
        <v>1980</v>
      </c>
      <c r="B21" s="18">
        <v>5</v>
      </c>
      <c r="C21" s="19">
        <f t="shared" si="0"/>
        <v>1980.390625</v>
      </c>
      <c r="D21" s="28">
        <v>-0.06</v>
      </c>
      <c r="E21" s="18">
        <v>-0.11</v>
      </c>
      <c r="F21" s="18">
        <v>-0.04</v>
      </c>
      <c r="G21" s="27">
        <v>-0.18</v>
      </c>
      <c r="H21" s="18">
        <v>-0.25</v>
      </c>
      <c r="I21" s="18">
        <v>-0.13</v>
      </c>
      <c r="J21" s="27">
        <v>0.06</v>
      </c>
      <c r="K21" s="18">
        <v>0.2</v>
      </c>
      <c r="L21" s="18">
        <v>0.03</v>
      </c>
      <c r="M21" s="27">
        <v>-0.08</v>
      </c>
      <c r="N21" s="18">
        <v>-0.14000000000000001</v>
      </c>
      <c r="O21" s="18">
        <v>-0.06</v>
      </c>
      <c r="U21" s="18" t="s">
        <v>814</v>
      </c>
      <c r="V21" s="18" t="s">
        <v>471</v>
      </c>
      <c r="W21" s="18" t="s">
        <v>515</v>
      </c>
      <c r="X21" s="18" t="s">
        <v>445</v>
      </c>
      <c r="Y21" s="18" t="s">
        <v>518</v>
      </c>
      <c r="Z21" s="18" t="s">
        <v>414</v>
      </c>
      <c r="AA21" s="18" t="s">
        <v>639</v>
      </c>
      <c r="AB21" s="18" t="s">
        <v>626</v>
      </c>
      <c r="AC21" s="18" t="s">
        <v>657</v>
      </c>
      <c r="AD21" s="18" t="s">
        <v>488</v>
      </c>
      <c r="AE21" s="18" t="s">
        <v>770</v>
      </c>
      <c r="AF21" s="18" t="s">
        <v>718</v>
      </c>
      <c r="AG21" s="18" t="s">
        <v>585</v>
      </c>
      <c r="AH21" s="18" t="s">
        <v>660</v>
      </c>
      <c r="AI21" s="18" t="s">
        <v>608</v>
      </c>
    </row>
    <row r="22" spans="1:35" ht="13">
      <c r="A22" s="18">
        <v>1980</v>
      </c>
      <c r="B22" s="18">
        <v>6</v>
      </c>
      <c r="C22" s="19">
        <f t="shared" si="0"/>
        <v>1980.46875</v>
      </c>
      <c r="D22" s="28">
        <v>-0.05</v>
      </c>
      <c r="E22" s="18">
        <v>-0.26</v>
      </c>
      <c r="F22" s="18">
        <v>0.03</v>
      </c>
      <c r="G22" s="27">
        <v>-7.0000000000000007E-2</v>
      </c>
      <c r="H22" s="18">
        <v>-0.22</v>
      </c>
      <c r="I22" s="18">
        <v>0.03</v>
      </c>
      <c r="J22" s="27">
        <v>-0.03</v>
      </c>
      <c r="K22" s="18">
        <v>-0.34</v>
      </c>
      <c r="L22" s="18">
        <v>0.04</v>
      </c>
      <c r="M22" s="27">
        <v>-0.02</v>
      </c>
      <c r="N22" s="18">
        <v>-0.22</v>
      </c>
      <c r="O22" s="18">
        <v>0.03</v>
      </c>
      <c r="U22" s="18" t="s">
        <v>481</v>
      </c>
      <c r="V22" s="18" t="s">
        <v>464</v>
      </c>
      <c r="W22" s="18" t="s">
        <v>694</v>
      </c>
      <c r="X22" s="18" t="s">
        <v>516</v>
      </c>
      <c r="Y22" s="18" t="s">
        <v>801</v>
      </c>
      <c r="Z22" s="18" t="s">
        <v>567</v>
      </c>
      <c r="AA22" s="18" t="s">
        <v>410</v>
      </c>
      <c r="AB22" s="18" t="s">
        <v>709</v>
      </c>
      <c r="AC22" s="18" t="s">
        <v>379</v>
      </c>
      <c r="AD22" s="18" t="s">
        <v>747</v>
      </c>
      <c r="AE22" s="18" t="s">
        <v>814</v>
      </c>
      <c r="AF22" s="18" t="s">
        <v>713</v>
      </c>
      <c r="AG22" s="18" t="s">
        <v>819</v>
      </c>
      <c r="AH22" s="18" t="s">
        <v>680</v>
      </c>
      <c r="AI22" s="18" t="s">
        <v>413</v>
      </c>
    </row>
    <row r="23" spans="1:35" ht="13">
      <c r="A23" s="18">
        <v>1980</v>
      </c>
      <c r="B23" s="18">
        <v>7</v>
      </c>
      <c r="C23" s="19">
        <f t="shared" si="0"/>
        <v>1980.546875</v>
      </c>
      <c r="D23" s="28">
        <v>-0.17</v>
      </c>
      <c r="E23" s="18">
        <v>-0.08</v>
      </c>
      <c r="F23" s="18">
        <v>-0.2</v>
      </c>
      <c r="G23" s="27">
        <v>-0.2</v>
      </c>
      <c r="H23" s="18">
        <v>-0.22</v>
      </c>
      <c r="I23" s="18">
        <v>-0.18</v>
      </c>
      <c r="J23" s="27">
        <v>-0.14000000000000001</v>
      </c>
      <c r="K23" s="18">
        <v>0.22</v>
      </c>
      <c r="L23" s="18">
        <v>-0.21</v>
      </c>
      <c r="M23" s="27">
        <v>-0.28999999999999998</v>
      </c>
      <c r="N23" s="18">
        <v>-0.4</v>
      </c>
      <c r="O23" s="18">
        <v>-0.26</v>
      </c>
      <c r="U23" s="18" t="s">
        <v>714</v>
      </c>
      <c r="V23" s="18" t="s">
        <v>766</v>
      </c>
      <c r="W23" s="18" t="s">
        <v>819</v>
      </c>
      <c r="X23" s="18" t="s">
        <v>516</v>
      </c>
      <c r="Y23" s="18" t="s">
        <v>665</v>
      </c>
      <c r="Z23" s="18" t="s">
        <v>838</v>
      </c>
      <c r="AA23" s="18" t="s">
        <v>826</v>
      </c>
      <c r="AB23" s="18" t="s">
        <v>826</v>
      </c>
      <c r="AC23" s="18" t="s">
        <v>545</v>
      </c>
      <c r="AD23" s="18" t="s">
        <v>721</v>
      </c>
      <c r="AE23" s="18" t="s">
        <v>1121</v>
      </c>
      <c r="AF23" s="18" t="s">
        <v>752</v>
      </c>
      <c r="AG23" s="18" t="s">
        <v>594</v>
      </c>
      <c r="AH23" s="18" t="s">
        <v>518</v>
      </c>
      <c r="AI23" s="18" t="s">
        <v>618</v>
      </c>
    </row>
    <row r="24" spans="1:35" ht="13">
      <c r="A24" s="18">
        <v>1980</v>
      </c>
      <c r="B24" s="18">
        <v>8</v>
      </c>
      <c r="C24" s="19">
        <f t="shared" si="0"/>
        <v>1980.625</v>
      </c>
      <c r="D24" s="28">
        <v>-0.15</v>
      </c>
      <c r="E24" s="18">
        <v>-0.13</v>
      </c>
      <c r="F24" s="18">
        <v>-0.16</v>
      </c>
      <c r="G24" s="27">
        <v>-0.27</v>
      </c>
      <c r="H24" s="18">
        <v>-0.27</v>
      </c>
      <c r="I24" s="18">
        <v>-0.27</v>
      </c>
      <c r="J24" s="27">
        <v>-0.04</v>
      </c>
      <c r="K24" s="18">
        <v>0.18</v>
      </c>
      <c r="L24" s="18">
        <v>-0.08</v>
      </c>
      <c r="M24" s="27">
        <v>-0.39</v>
      </c>
      <c r="N24" s="18">
        <v>-0.48</v>
      </c>
      <c r="O24" s="18">
        <v>-0.36</v>
      </c>
      <c r="U24" s="18" t="s">
        <v>814</v>
      </c>
      <c r="V24" s="18" t="s">
        <v>464</v>
      </c>
      <c r="W24" s="18" t="s">
        <v>736</v>
      </c>
      <c r="X24" s="18" t="s">
        <v>691</v>
      </c>
      <c r="Y24" s="18" t="s">
        <v>431</v>
      </c>
      <c r="Z24" s="18" t="s">
        <v>432</v>
      </c>
      <c r="AA24" s="18" t="s">
        <v>520</v>
      </c>
      <c r="AB24" s="18" t="s">
        <v>469</v>
      </c>
      <c r="AC24" s="18" t="s">
        <v>699</v>
      </c>
      <c r="AD24" s="18" t="s">
        <v>508</v>
      </c>
      <c r="AE24" s="18" t="s">
        <v>1120</v>
      </c>
      <c r="AF24" s="18" t="s">
        <v>497</v>
      </c>
      <c r="AG24" s="18" t="s">
        <v>816</v>
      </c>
      <c r="AH24" s="18" t="s">
        <v>830</v>
      </c>
      <c r="AI24" s="18" t="s">
        <v>657</v>
      </c>
    </row>
    <row r="25" spans="1:35" ht="13">
      <c r="A25" s="18">
        <v>1980</v>
      </c>
      <c r="B25" s="18">
        <v>9</v>
      </c>
      <c r="C25" s="19">
        <f t="shared" si="0"/>
        <v>1980.703125</v>
      </c>
      <c r="D25" s="28">
        <v>-0.18</v>
      </c>
      <c r="E25" s="18">
        <v>-0.22</v>
      </c>
      <c r="F25" s="18">
        <v>-0.16</v>
      </c>
      <c r="G25" s="27">
        <v>-0.34</v>
      </c>
      <c r="H25" s="18">
        <v>-0.44</v>
      </c>
      <c r="I25" s="18">
        <v>-0.27</v>
      </c>
      <c r="J25" s="27">
        <v>-0.02</v>
      </c>
      <c r="K25" s="18">
        <v>0.26</v>
      </c>
      <c r="L25" s="18">
        <v>-7.0000000000000007E-2</v>
      </c>
      <c r="M25" s="27">
        <v>-0.27</v>
      </c>
      <c r="N25" s="18">
        <v>-0.39</v>
      </c>
      <c r="O25" s="18">
        <v>-0.24</v>
      </c>
      <c r="U25" s="18" t="s">
        <v>739</v>
      </c>
      <c r="V25" s="18" t="s">
        <v>453</v>
      </c>
      <c r="W25" s="18" t="s">
        <v>852</v>
      </c>
      <c r="X25" s="18" t="s">
        <v>445</v>
      </c>
      <c r="Y25" s="18" t="s">
        <v>509</v>
      </c>
      <c r="Z25" s="18" t="s">
        <v>381</v>
      </c>
      <c r="AA25" s="18" t="s">
        <v>465</v>
      </c>
      <c r="AB25" s="18" t="s">
        <v>410</v>
      </c>
      <c r="AC25" s="18" t="s">
        <v>813</v>
      </c>
      <c r="AD25" s="18" t="s">
        <v>671</v>
      </c>
      <c r="AE25" s="18" t="s">
        <v>1119</v>
      </c>
      <c r="AF25" s="18" t="s">
        <v>617</v>
      </c>
      <c r="AG25" s="18" t="s">
        <v>719</v>
      </c>
      <c r="AH25" s="18" t="s">
        <v>540</v>
      </c>
      <c r="AI25" s="18" t="s">
        <v>1118</v>
      </c>
    </row>
    <row r="26" spans="1:35" ht="13">
      <c r="A26" s="18">
        <v>1980</v>
      </c>
      <c r="B26" s="18">
        <v>10</v>
      </c>
      <c r="C26" s="19">
        <f t="shared" si="0"/>
        <v>1980.78125</v>
      </c>
      <c r="D26" s="28">
        <v>-0.32</v>
      </c>
      <c r="E26" s="18">
        <v>-0.4</v>
      </c>
      <c r="F26" s="18">
        <v>-0.28999999999999998</v>
      </c>
      <c r="G26" s="27">
        <v>-0.3</v>
      </c>
      <c r="H26" s="18">
        <v>-0.32</v>
      </c>
      <c r="I26" s="18">
        <v>-0.28000000000000003</v>
      </c>
      <c r="J26" s="27">
        <v>-0.34</v>
      </c>
      <c r="K26" s="18">
        <v>-0.57999999999999996</v>
      </c>
      <c r="L26" s="18">
        <v>-0.28999999999999998</v>
      </c>
      <c r="M26" s="27">
        <v>-0.31</v>
      </c>
      <c r="N26" s="18">
        <v>-0.36</v>
      </c>
      <c r="O26" s="18">
        <v>-0.28999999999999998</v>
      </c>
      <c r="Q26" s="18" t="s">
        <v>1117</v>
      </c>
      <c r="U26" s="18" t="s">
        <v>742</v>
      </c>
      <c r="V26" s="18" t="s">
        <v>426</v>
      </c>
      <c r="W26" s="18" t="s">
        <v>699</v>
      </c>
      <c r="X26" s="18" t="s">
        <v>679</v>
      </c>
      <c r="Y26" s="18" t="s">
        <v>965</v>
      </c>
      <c r="Z26" s="18" t="s">
        <v>632</v>
      </c>
      <c r="AA26" s="18" t="s">
        <v>696</v>
      </c>
      <c r="AB26" s="18" t="s">
        <v>621</v>
      </c>
      <c r="AC26" s="18" t="s">
        <v>608</v>
      </c>
      <c r="AD26" s="18" t="s">
        <v>826</v>
      </c>
      <c r="AE26" s="18" t="s">
        <v>735</v>
      </c>
      <c r="AF26" s="18" t="s">
        <v>1025</v>
      </c>
      <c r="AG26" s="18" t="s">
        <v>571</v>
      </c>
      <c r="AH26" s="18" t="s">
        <v>454</v>
      </c>
      <c r="AI26" s="18" t="s">
        <v>793</v>
      </c>
    </row>
    <row r="27" spans="1:35" ht="15.5">
      <c r="A27" s="18">
        <v>1980</v>
      </c>
      <c r="B27" s="18">
        <v>11</v>
      </c>
      <c r="C27" s="19">
        <f t="shared" si="0"/>
        <v>1980.859375</v>
      </c>
      <c r="D27" s="28">
        <v>-0.27</v>
      </c>
      <c r="E27" s="18">
        <v>-0.1</v>
      </c>
      <c r="F27" s="18">
        <v>-0.34</v>
      </c>
      <c r="G27" s="27">
        <v>-0.2</v>
      </c>
      <c r="H27" s="18">
        <v>-0.02</v>
      </c>
      <c r="I27" s="18">
        <v>-0.32</v>
      </c>
      <c r="J27" s="27">
        <v>-0.35</v>
      </c>
      <c r="K27" s="18">
        <v>-0.27</v>
      </c>
      <c r="L27" s="18">
        <v>-0.36</v>
      </c>
      <c r="M27" s="27">
        <v>-0.44</v>
      </c>
      <c r="N27" s="18">
        <v>-0.52</v>
      </c>
      <c r="O27" s="18">
        <v>-0.42</v>
      </c>
      <c r="Q27" s="23">
        <f>AVERAGE(D5:D40)</f>
        <v>-0.25722222222222224</v>
      </c>
      <c r="U27" s="18" t="s">
        <v>816</v>
      </c>
      <c r="V27" s="18" t="s">
        <v>449</v>
      </c>
      <c r="W27" s="18" t="s">
        <v>831</v>
      </c>
      <c r="X27" s="18" t="s">
        <v>467</v>
      </c>
      <c r="Y27" s="18" t="s">
        <v>543</v>
      </c>
      <c r="Z27" s="18" t="s">
        <v>830</v>
      </c>
      <c r="AA27" s="18" t="s">
        <v>806</v>
      </c>
      <c r="AB27" s="18" t="s">
        <v>1014</v>
      </c>
      <c r="AC27" s="18" t="s">
        <v>886</v>
      </c>
      <c r="AD27" s="18" t="s">
        <v>419</v>
      </c>
      <c r="AE27" s="18" t="s">
        <v>517</v>
      </c>
      <c r="AF27" s="18" t="s">
        <v>828</v>
      </c>
      <c r="AG27" s="18" t="s">
        <v>481</v>
      </c>
      <c r="AH27" s="18" t="s">
        <v>543</v>
      </c>
      <c r="AI27" s="18" t="s">
        <v>440</v>
      </c>
    </row>
    <row r="28" spans="1:35" ht="13">
      <c r="A28" s="18">
        <v>1980</v>
      </c>
      <c r="B28" s="18">
        <v>12</v>
      </c>
      <c r="C28" s="19">
        <f t="shared" si="0"/>
        <v>1980.9375</v>
      </c>
      <c r="D28" s="28">
        <v>-0.37</v>
      </c>
      <c r="E28" s="18">
        <v>-0.28999999999999998</v>
      </c>
      <c r="F28" s="18">
        <v>-0.4</v>
      </c>
      <c r="G28" s="27">
        <v>-0.28000000000000003</v>
      </c>
      <c r="H28" s="18">
        <v>-0.17</v>
      </c>
      <c r="I28" s="18">
        <v>-0.35</v>
      </c>
      <c r="J28" s="27">
        <v>-0.47</v>
      </c>
      <c r="K28" s="18">
        <v>-0.55000000000000004</v>
      </c>
      <c r="L28" s="18">
        <v>-0.45</v>
      </c>
      <c r="M28" s="27">
        <v>-0.45</v>
      </c>
      <c r="N28" s="18">
        <v>-0.54</v>
      </c>
      <c r="O28" s="18">
        <v>-0.42</v>
      </c>
      <c r="U28" s="18" t="s">
        <v>766</v>
      </c>
      <c r="V28" s="18" t="s">
        <v>439</v>
      </c>
      <c r="W28" s="18" t="s">
        <v>742</v>
      </c>
      <c r="X28" s="18" t="s">
        <v>663</v>
      </c>
      <c r="Y28" s="18" t="s">
        <v>817</v>
      </c>
      <c r="Z28" s="18" t="s">
        <v>703</v>
      </c>
      <c r="AA28" s="18" t="s">
        <v>911</v>
      </c>
      <c r="AB28" s="18" t="s">
        <v>743</v>
      </c>
      <c r="AC28" s="18" t="s">
        <v>823</v>
      </c>
      <c r="AD28" s="18" t="s">
        <v>826</v>
      </c>
      <c r="AE28" s="18" t="s">
        <v>618</v>
      </c>
      <c r="AF28" s="18" t="s">
        <v>670</v>
      </c>
      <c r="AG28" s="18" t="s">
        <v>958</v>
      </c>
      <c r="AH28" s="18" t="s">
        <v>590</v>
      </c>
      <c r="AI28" s="18" t="s">
        <v>453</v>
      </c>
    </row>
    <row r="29" spans="1:35" ht="13">
      <c r="A29" s="18">
        <v>1981</v>
      </c>
      <c r="B29" s="18">
        <v>1</v>
      </c>
      <c r="C29" s="19">
        <f t="shared" si="0"/>
        <v>1981.078125</v>
      </c>
      <c r="D29" s="28">
        <v>-0.23</v>
      </c>
      <c r="E29" s="18">
        <v>0.02</v>
      </c>
      <c r="F29" s="18">
        <v>-0.32</v>
      </c>
      <c r="G29" s="27">
        <v>-0.21</v>
      </c>
      <c r="H29" s="18">
        <v>0.21</v>
      </c>
      <c r="I29" s="18">
        <v>-0.48</v>
      </c>
      <c r="J29" s="27">
        <v>-0.25</v>
      </c>
      <c r="K29" s="18">
        <v>-0.42</v>
      </c>
      <c r="L29" s="18">
        <v>-0.21</v>
      </c>
      <c r="M29" s="27">
        <v>-0.47</v>
      </c>
      <c r="N29" s="18">
        <v>-0.56999999999999995</v>
      </c>
      <c r="O29" s="18">
        <v>-0.44</v>
      </c>
      <c r="U29" s="18" t="s">
        <v>845</v>
      </c>
      <c r="V29" s="18" t="s">
        <v>605</v>
      </c>
      <c r="W29" s="18" t="s">
        <v>562</v>
      </c>
      <c r="X29" s="18" t="s">
        <v>743</v>
      </c>
      <c r="Y29" s="18" t="s">
        <v>801</v>
      </c>
      <c r="Z29" s="18" t="s">
        <v>638</v>
      </c>
      <c r="AA29" s="18" t="s">
        <v>461</v>
      </c>
      <c r="AB29" s="18" t="s">
        <v>1116</v>
      </c>
      <c r="AC29" s="18" t="s">
        <v>511</v>
      </c>
      <c r="AD29" s="18" t="s">
        <v>587</v>
      </c>
      <c r="AE29" s="18" t="s">
        <v>537</v>
      </c>
      <c r="AF29" s="18" t="s">
        <v>831</v>
      </c>
      <c r="AG29" s="18" t="s">
        <v>570</v>
      </c>
      <c r="AH29" s="18" t="s">
        <v>530</v>
      </c>
      <c r="AI29" s="18" t="s">
        <v>677</v>
      </c>
    </row>
    <row r="30" spans="1:35" ht="13">
      <c r="A30" s="18">
        <v>1981</v>
      </c>
      <c r="B30" s="18">
        <v>2</v>
      </c>
      <c r="C30" s="19">
        <f t="shared" si="0"/>
        <v>1981.15625</v>
      </c>
      <c r="D30" s="28">
        <v>-0.15</v>
      </c>
      <c r="E30" s="18">
        <v>-0.25</v>
      </c>
      <c r="F30" s="18">
        <v>-0.11</v>
      </c>
      <c r="G30" s="27">
        <v>-0.37</v>
      </c>
      <c r="H30" s="18">
        <v>-0.34</v>
      </c>
      <c r="I30" s="18">
        <v>-0.38</v>
      </c>
      <c r="J30" s="27">
        <v>7.0000000000000007E-2</v>
      </c>
      <c r="K30" s="18">
        <v>-0.04</v>
      </c>
      <c r="L30" s="18">
        <v>0.09</v>
      </c>
      <c r="M30" s="27">
        <v>-0.44</v>
      </c>
      <c r="N30" s="18">
        <v>-0.51</v>
      </c>
      <c r="O30" s="18">
        <v>-0.42</v>
      </c>
      <c r="U30" s="18" t="s">
        <v>426</v>
      </c>
      <c r="V30" s="18" t="s">
        <v>471</v>
      </c>
      <c r="W30" s="18" t="s">
        <v>808</v>
      </c>
      <c r="X30" s="18" t="s">
        <v>580</v>
      </c>
      <c r="Y30" s="18" t="s">
        <v>504</v>
      </c>
      <c r="Z30" s="18" t="s">
        <v>418</v>
      </c>
      <c r="AA30" s="18" t="s">
        <v>479</v>
      </c>
      <c r="AB30" s="18" t="s">
        <v>543</v>
      </c>
      <c r="AC30" s="18" t="s">
        <v>809</v>
      </c>
      <c r="AD30" s="18" t="s">
        <v>383</v>
      </c>
      <c r="AE30" s="18" t="s">
        <v>440</v>
      </c>
      <c r="AF30" s="18" t="s">
        <v>522</v>
      </c>
      <c r="AG30" s="18" t="s">
        <v>449</v>
      </c>
      <c r="AH30" s="18" t="s">
        <v>387</v>
      </c>
      <c r="AI30" s="18" t="s">
        <v>470</v>
      </c>
    </row>
    <row r="31" spans="1:35" ht="13">
      <c r="A31" s="18">
        <v>1981</v>
      </c>
      <c r="B31" s="18">
        <v>3</v>
      </c>
      <c r="C31" s="19">
        <f t="shared" si="0"/>
        <v>1981.234375</v>
      </c>
      <c r="D31" s="28">
        <v>-0.26</v>
      </c>
      <c r="E31" s="18">
        <v>-0.3</v>
      </c>
      <c r="F31" s="18">
        <v>-0.24</v>
      </c>
      <c r="G31" s="27">
        <v>-0.47</v>
      </c>
      <c r="H31" s="18">
        <v>-0.45</v>
      </c>
      <c r="I31" s="18">
        <v>-0.48</v>
      </c>
      <c r="J31" s="27">
        <v>-0.05</v>
      </c>
      <c r="K31" s="18">
        <v>0.02</v>
      </c>
      <c r="L31" s="18">
        <v>-7.0000000000000007E-2</v>
      </c>
      <c r="M31" s="27">
        <v>-0.39</v>
      </c>
      <c r="N31" s="18">
        <v>-0.48</v>
      </c>
      <c r="O31" s="18">
        <v>-0.36</v>
      </c>
      <c r="U31" s="18" t="s">
        <v>463</v>
      </c>
      <c r="V31" s="18" t="s">
        <v>808</v>
      </c>
      <c r="W31" s="18" t="s">
        <v>870</v>
      </c>
      <c r="X31" s="18" t="s">
        <v>445</v>
      </c>
      <c r="Y31" s="18" t="s">
        <v>591</v>
      </c>
      <c r="Z31" s="18" t="s">
        <v>446</v>
      </c>
      <c r="AA31" s="18" t="s">
        <v>685</v>
      </c>
      <c r="AB31" s="18" t="s">
        <v>450</v>
      </c>
      <c r="AC31" s="18" t="s">
        <v>852</v>
      </c>
      <c r="AD31" s="18" t="s">
        <v>1045</v>
      </c>
      <c r="AE31" s="18" t="s">
        <v>913</v>
      </c>
      <c r="AF31" s="18" t="s">
        <v>548</v>
      </c>
      <c r="AG31" s="18" t="s">
        <v>1115</v>
      </c>
      <c r="AH31" s="18" t="s">
        <v>1114</v>
      </c>
      <c r="AI31" s="18" t="s">
        <v>915</v>
      </c>
    </row>
    <row r="32" spans="1:35" ht="13">
      <c r="A32" s="18">
        <v>1981</v>
      </c>
      <c r="B32" s="18">
        <v>4</v>
      </c>
      <c r="C32" s="19">
        <f t="shared" si="0"/>
        <v>1981.3125</v>
      </c>
      <c r="D32" s="28">
        <v>-0.25</v>
      </c>
      <c r="E32" s="18">
        <v>-0.1</v>
      </c>
      <c r="F32" s="18">
        <v>-0.3</v>
      </c>
      <c r="G32" s="27">
        <v>-0.01</v>
      </c>
      <c r="H32" s="18">
        <v>0.17</v>
      </c>
      <c r="I32" s="18">
        <v>-0.12</v>
      </c>
      <c r="J32" s="27">
        <v>-0.49</v>
      </c>
      <c r="K32" s="18">
        <v>-0.73</v>
      </c>
      <c r="L32" s="18">
        <v>-0.44</v>
      </c>
      <c r="M32" s="27">
        <v>-0.28999999999999998</v>
      </c>
      <c r="N32" s="18">
        <v>-0.28000000000000003</v>
      </c>
      <c r="O32" s="18">
        <v>-0.28999999999999998</v>
      </c>
      <c r="U32" s="18" t="s">
        <v>677</v>
      </c>
      <c r="V32" s="18" t="s">
        <v>382</v>
      </c>
      <c r="W32" s="18" t="s">
        <v>460</v>
      </c>
      <c r="X32" s="18" t="s">
        <v>709</v>
      </c>
      <c r="Y32" s="18" t="s">
        <v>844</v>
      </c>
      <c r="Z32" s="18" t="s">
        <v>663</v>
      </c>
      <c r="AA32" s="18" t="s">
        <v>747</v>
      </c>
      <c r="AB32" s="18" t="s">
        <v>559</v>
      </c>
      <c r="AC32" s="18" t="s">
        <v>694</v>
      </c>
      <c r="AD32" s="18" t="s">
        <v>794</v>
      </c>
      <c r="AE32" s="18" t="s">
        <v>625</v>
      </c>
      <c r="AF32" s="18" t="s">
        <v>449</v>
      </c>
      <c r="AG32" s="18" t="s">
        <v>1113</v>
      </c>
      <c r="AH32" s="18" t="s">
        <v>1112</v>
      </c>
      <c r="AI32" s="18" t="s">
        <v>481</v>
      </c>
    </row>
    <row r="33" spans="1:35" ht="13">
      <c r="A33" s="18">
        <v>1981</v>
      </c>
      <c r="B33" s="18">
        <v>5</v>
      </c>
      <c r="C33" s="19">
        <f t="shared" si="0"/>
        <v>1981.390625</v>
      </c>
      <c r="D33" s="28">
        <v>-0.26</v>
      </c>
      <c r="E33" s="18">
        <v>-0.37</v>
      </c>
      <c r="F33" s="18">
        <v>-0.22</v>
      </c>
      <c r="G33" s="27">
        <v>-0.28999999999999998</v>
      </c>
      <c r="H33" s="18">
        <v>-0.4</v>
      </c>
      <c r="I33" s="18">
        <v>-0.22</v>
      </c>
      <c r="J33" s="27">
        <v>-0.23</v>
      </c>
      <c r="K33" s="18">
        <v>-0.3</v>
      </c>
      <c r="L33" s="18">
        <v>-0.21</v>
      </c>
      <c r="M33" s="27">
        <v>-0.3</v>
      </c>
      <c r="N33" s="18">
        <v>-0.39</v>
      </c>
      <c r="O33" s="18">
        <v>-0.28000000000000003</v>
      </c>
      <c r="U33" s="18" t="s">
        <v>742</v>
      </c>
      <c r="V33" s="18" t="s">
        <v>809</v>
      </c>
      <c r="W33" s="18" t="s">
        <v>814</v>
      </c>
      <c r="X33" s="18" t="s">
        <v>838</v>
      </c>
      <c r="Y33" s="18" t="s">
        <v>685</v>
      </c>
      <c r="Z33" s="18" t="s">
        <v>838</v>
      </c>
      <c r="AA33" s="18" t="s">
        <v>539</v>
      </c>
      <c r="AB33" s="18" t="s">
        <v>467</v>
      </c>
      <c r="AC33" s="18" t="s">
        <v>800</v>
      </c>
      <c r="AD33" s="18" t="s">
        <v>445</v>
      </c>
      <c r="AE33" s="18" t="s">
        <v>464</v>
      </c>
      <c r="AF33" s="18" t="s">
        <v>466</v>
      </c>
      <c r="AG33" s="18" t="s">
        <v>846</v>
      </c>
      <c r="AH33" s="18" t="s">
        <v>587</v>
      </c>
      <c r="AI33" s="18" t="s">
        <v>537</v>
      </c>
    </row>
    <row r="34" spans="1:35" ht="13">
      <c r="A34" s="18">
        <v>1981</v>
      </c>
      <c r="B34" s="18">
        <v>6</v>
      </c>
      <c r="C34" s="19">
        <f t="shared" si="0"/>
        <v>1981.46875</v>
      </c>
      <c r="D34" s="28">
        <v>-0.31</v>
      </c>
      <c r="E34" s="18">
        <v>-0.4</v>
      </c>
      <c r="F34" s="18">
        <v>-0.28000000000000003</v>
      </c>
      <c r="G34" s="27">
        <v>-0.25</v>
      </c>
      <c r="H34" s="18">
        <v>-0.28000000000000003</v>
      </c>
      <c r="I34" s="18">
        <v>-0.24</v>
      </c>
      <c r="J34" s="27">
        <v>-0.37</v>
      </c>
      <c r="K34" s="18">
        <v>-0.67</v>
      </c>
      <c r="L34" s="18">
        <v>-0.31</v>
      </c>
      <c r="M34" s="27">
        <v>-0.39</v>
      </c>
      <c r="N34" s="18">
        <v>-0.45</v>
      </c>
      <c r="O34" s="18">
        <v>-0.38</v>
      </c>
      <c r="U34" s="18" t="s">
        <v>828</v>
      </c>
      <c r="V34" s="18" t="s">
        <v>411</v>
      </c>
      <c r="W34" s="18" t="s">
        <v>766</v>
      </c>
      <c r="X34" s="18" t="s">
        <v>559</v>
      </c>
      <c r="Y34" s="18" t="s">
        <v>554</v>
      </c>
      <c r="Z34" s="18" t="s">
        <v>479</v>
      </c>
      <c r="AA34" s="18" t="s">
        <v>465</v>
      </c>
      <c r="AB34" s="18" t="s">
        <v>632</v>
      </c>
      <c r="AC34" s="18" t="s">
        <v>734</v>
      </c>
      <c r="AD34" s="18" t="s">
        <v>520</v>
      </c>
      <c r="AE34" s="18" t="s">
        <v>547</v>
      </c>
      <c r="AF34" s="18" t="s">
        <v>824</v>
      </c>
      <c r="AG34" s="18" t="s">
        <v>409</v>
      </c>
      <c r="AH34" s="18" t="s">
        <v>469</v>
      </c>
      <c r="AI34" s="18" t="s">
        <v>810</v>
      </c>
    </row>
    <row r="35" spans="1:35" ht="13">
      <c r="A35" s="18">
        <v>1981</v>
      </c>
      <c r="B35" s="18">
        <v>7</v>
      </c>
      <c r="C35" s="19">
        <f t="shared" si="0"/>
        <v>1981.546875</v>
      </c>
      <c r="D35" s="28">
        <v>-0.21</v>
      </c>
      <c r="E35" s="18">
        <v>-0.08</v>
      </c>
      <c r="F35" s="18">
        <v>-0.26</v>
      </c>
      <c r="G35" s="27">
        <v>-0.2</v>
      </c>
      <c r="H35" s="18">
        <v>-0.11</v>
      </c>
      <c r="I35" s="18">
        <v>-0.26</v>
      </c>
      <c r="J35" s="27">
        <v>-0.22</v>
      </c>
      <c r="K35" s="18">
        <v>-0.02</v>
      </c>
      <c r="L35" s="18">
        <v>-0.26</v>
      </c>
      <c r="M35" s="27">
        <v>-0.47</v>
      </c>
      <c r="N35" s="18">
        <v>-0.64</v>
      </c>
      <c r="O35" s="18">
        <v>-0.42</v>
      </c>
      <c r="U35" s="18" t="s">
        <v>845</v>
      </c>
      <c r="V35" s="18" t="s">
        <v>556</v>
      </c>
      <c r="W35" s="18" t="s">
        <v>682</v>
      </c>
      <c r="X35" s="18" t="s">
        <v>468</v>
      </c>
      <c r="Y35" s="18" t="s">
        <v>890</v>
      </c>
      <c r="Z35" s="18" t="s">
        <v>572</v>
      </c>
      <c r="AA35" s="18" t="s">
        <v>803</v>
      </c>
      <c r="AB35" s="18" t="s">
        <v>663</v>
      </c>
      <c r="AC35" s="18" t="s">
        <v>707</v>
      </c>
      <c r="AD35" s="18" t="s">
        <v>710</v>
      </c>
      <c r="AE35" s="18" t="s">
        <v>1111</v>
      </c>
      <c r="AF35" s="18" t="s">
        <v>502</v>
      </c>
      <c r="AG35" s="18" t="s">
        <v>447</v>
      </c>
      <c r="AH35" s="18" t="s">
        <v>498</v>
      </c>
      <c r="AI35" s="18" t="s">
        <v>809</v>
      </c>
    </row>
    <row r="36" spans="1:35" ht="13">
      <c r="A36" s="18">
        <v>1981</v>
      </c>
      <c r="B36" s="18">
        <v>8</v>
      </c>
      <c r="C36" s="19">
        <f t="shared" si="0"/>
        <v>1981.625</v>
      </c>
      <c r="D36" s="28">
        <v>-0.21</v>
      </c>
      <c r="E36" s="18">
        <v>-0.09</v>
      </c>
      <c r="F36" s="18">
        <v>-0.25</v>
      </c>
      <c r="G36" s="27">
        <v>-0.17</v>
      </c>
      <c r="H36" s="18">
        <v>-0.19</v>
      </c>
      <c r="I36" s="18">
        <v>-0.17</v>
      </c>
      <c r="J36" s="27">
        <v>-0.24</v>
      </c>
      <c r="K36" s="18">
        <v>0.12</v>
      </c>
      <c r="L36" s="18">
        <v>-0.31</v>
      </c>
      <c r="M36" s="27">
        <v>-0.48</v>
      </c>
      <c r="N36" s="18">
        <v>-0.51</v>
      </c>
      <c r="O36" s="18">
        <v>-0.47</v>
      </c>
      <c r="U36" s="18" t="s">
        <v>610</v>
      </c>
      <c r="V36" s="18" t="s">
        <v>692</v>
      </c>
      <c r="W36" s="18" t="s">
        <v>501</v>
      </c>
      <c r="X36" s="18" t="s">
        <v>543</v>
      </c>
      <c r="Y36" s="18" t="s">
        <v>654</v>
      </c>
      <c r="Z36" s="18" t="s">
        <v>639</v>
      </c>
      <c r="AA36" s="18" t="s">
        <v>480</v>
      </c>
      <c r="AB36" s="18" t="s">
        <v>691</v>
      </c>
      <c r="AC36" s="18" t="s">
        <v>682</v>
      </c>
      <c r="AD36" s="18" t="s">
        <v>1110</v>
      </c>
      <c r="AE36" s="18" t="s">
        <v>1109</v>
      </c>
      <c r="AF36" s="18" t="s">
        <v>470</v>
      </c>
      <c r="AG36" s="18" t="s">
        <v>766</v>
      </c>
      <c r="AH36" s="18" t="s">
        <v>830</v>
      </c>
      <c r="AI36" s="18" t="s">
        <v>562</v>
      </c>
    </row>
    <row r="37" spans="1:35" ht="13">
      <c r="A37" s="18">
        <v>1981</v>
      </c>
      <c r="B37" s="18">
        <v>9</v>
      </c>
      <c r="C37" s="19">
        <f t="shared" si="0"/>
        <v>1981.703125</v>
      </c>
      <c r="D37" s="28">
        <v>-0.33</v>
      </c>
      <c r="E37" s="18">
        <v>-0.28999999999999998</v>
      </c>
      <c r="F37" s="18">
        <v>-0.34</v>
      </c>
      <c r="G37" s="27">
        <v>-0.35</v>
      </c>
      <c r="H37" s="18">
        <v>-0.41</v>
      </c>
      <c r="I37" s="18">
        <v>-0.32</v>
      </c>
      <c r="J37" s="27">
        <v>-0.3</v>
      </c>
      <c r="K37" s="18">
        <v>-0.03</v>
      </c>
      <c r="L37" s="18">
        <v>-0.36</v>
      </c>
      <c r="M37" s="27">
        <v>-0.35</v>
      </c>
      <c r="N37" s="18">
        <v>-0.52</v>
      </c>
      <c r="O37" s="18">
        <v>-0.3</v>
      </c>
      <c r="U37" s="18" t="s">
        <v>808</v>
      </c>
      <c r="V37" s="18" t="s">
        <v>535</v>
      </c>
      <c r="W37" s="18" t="s">
        <v>800</v>
      </c>
      <c r="X37" s="18" t="s">
        <v>790</v>
      </c>
      <c r="Y37" s="18" t="s">
        <v>519</v>
      </c>
      <c r="Z37" s="18" t="s">
        <v>794</v>
      </c>
      <c r="AA37" s="18" t="s">
        <v>632</v>
      </c>
      <c r="AB37" s="18" t="s">
        <v>708</v>
      </c>
      <c r="AC37" s="18" t="s">
        <v>582</v>
      </c>
      <c r="AD37" s="18" t="s">
        <v>455</v>
      </c>
      <c r="AE37" s="18" t="s">
        <v>526</v>
      </c>
      <c r="AF37" s="18" t="s">
        <v>718</v>
      </c>
      <c r="AG37" s="18" t="s">
        <v>800</v>
      </c>
      <c r="AH37" s="18" t="s">
        <v>817</v>
      </c>
      <c r="AI37" s="18" t="s">
        <v>435</v>
      </c>
    </row>
    <row r="38" spans="1:35" ht="13">
      <c r="A38" s="18">
        <v>1981</v>
      </c>
      <c r="B38" s="18">
        <v>10</v>
      </c>
      <c r="C38" s="19">
        <f t="shared" si="0"/>
        <v>1981.78125</v>
      </c>
      <c r="D38" s="28">
        <v>-0.35</v>
      </c>
      <c r="E38" s="18">
        <v>-0.47</v>
      </c>
      <c r="F38" s="18">
        <v>-0.31</v>
      </c>
      <c r="G38" s="27">
        <v>-0.26</v>
      </c>
      <c r="H38" s="18">
        <v>-0.37</v>
      </c>
      <c r="I38" s="18">
        <v>-0.18</v>
      </c>
      <c r="J38" s="27">
        <v>-0.45</v>
      </c>
      <c r="K38" s="18">
        <v>-0.69</v>
      </c>
      <c r="L38" s="18">
        <v>-0.4</v>
      </c>
      <c r="M38" s="27">
        <v>-0.23</v>
      </c>
      <c r="N38" s="18">
        <v>-0.36</v>
      </c>
      <c r="O38" s="18">
        <v>-0.19</v>
      </c>
      <c r="U38" s="18" t="s">
        <v>699</v>
      </c>
      <c r="V38" s="18" t="s">
        <v>535</v>
      </c>
      <c r="W38" s="18" t="s">
        <v>612</v>
      </c>
      <c r="X38" s="18" t="s">
        <v>911</v>
      </c>
      <c r="Y38" s="18" t="s">
        <v>849</v>
      </c>
      <c r="Z38" s="18" t="s">
        <v>660</v>
      </c>
      <c r="AA38" s="18" t="s">
        <v>383</v>
      </c>
      <c r="AB38" s="18" t="s">
        <v>519</v>
      </c>
      <c r="AC38" s="18" t="s">
        <v>582</v>
      </c>
      <c r="AD38" s="18" t="s">
        <v>539</v>
      </c>
      <c r="AE38" s="18" t="s">
        <v>742</v>
      </c>
      <c r="AF38" s="18" t="s">
        <v>586</v>
      </c>
      <c r="AG38" s="18" t="s">
        <v>734</v>
      </c>
      <c r="AH38" s="18" t="s">
        <v>676</v>
      </c>
      <c r="AI38" s="18" t="s">
        <v>443</v>
      </c>
    </row>
    <row r="39" spans="1:35" ht="13">
      <c r="A39" s="18">
        <v>1981</v>
      </c>
      <c r="B39" s="18">
        <v>11</v>
      </c>
      <c r="C39" s="19">
        <f t="shared" si="0"/>
        <v>1981.859375</v>
      </c>
      <c r="D39" s="28">
        <v>-0.28000000000000003</v>
      </c>
      <c r="E39" s="18">
        <v>-0.31</v>
      </c>
      <c r="F39" s="18">
        <v>-0.27</v>
      </c>
      <c r="G39" s="27">
        <v>-0.21</v>
      </c>
      <c r="H39" s="18">
        <v>-0.19</v>
      </c>
      <c r="I39" s="18">
        <v>-0.21</v>
      </c>
      <c r="J39" s="27">
        <v>-0.35</v>
      </c>
      <c r="K39" s="18">
        <v>-0.59</v>
      </c>
      <c r="L39" s="18">
        <v>-0.3</v>
      </c>
      <c r="M39" s="27">
        <v>-0.24</v>
      </c>
      <c r="N39" s="18">
        <v>-0.28999999999999998</v>
      </c>
      <c r="O39" s="18">
        <v>-0.23</v>
      </c>
      <c r="U39" s="18" t="s">
        <v>766</v>
      </c>
      <c r="V39" s="18" t="s">
        <v>692</v>
      </c>
      <c r="W39" s="18" t="s">
        <v>464</v>
      </c>
      <c r="X39" s="18" t="s">
        <v>533</v>
      </c>
      <c r="Y39" s="18" t="s">
        <v>1057</v>
      </c>
      <c r="Z39" s="18" t="s">
        <v>410</v>
      </c>
      <c r="AA39" s="18" t="s">
        <v>580</v>
      </c>
      <c r="AB39" s="18" t="s">
        <v>746</v>
      </c>
      <c r="AC39" s="18" t="s">
        <v>501</v>
      </c>
      <c r="AD39" s="18" t="s">
        <v>1080</v>
      </c>
      <c r="AE39" s="18" t="s">
        <v>1108</v>
      </c>
      <c r="AF39" s="18" t="s">
        <v>1002</v>
      </c>
      <c r="AG39" s="18" t="s">
        <v>718</v>
      </c>
      <c r="AH39" s="18" t="s">
        <v>442</v>
      </c>
      <c r="AI39" s="18" t="s">
        <v>707</v>
      </c>
    </row>
    <row r="40" spans="1:35" ht="13">
      <c r="A40" s="18">
        <v>1981</v>
      </c>
      <c r="B40" s="18">
        <v>12</v>
      </c>
      <c r="C40" s="19">
        <f t="shared" si="0"/>
        <v>1981.9375</v>
      </c>
      <c r="D40" s="28">
        <v>-0.14000000000000001</v>
      </c>
      <c r="E40" s="18">
        <v>0</v>
      </c>
      <c r="F40" s="18">
        <v>-0.2</v>
      </c>
      <c r="G40" s="27">
        <v>-0.12</v>
      </c>
      <c r="H40" s="18">
        <v>0.04</v>
      </c>
      <c r="I40" s="18">
        <v>-0.23</v>
      </c>
      <c r="J40" s="27">
        <v>-0.16</v>
      </c>
      <c r="K40" s="18">
        <v>-0.08</v>
      </c>
      <c r="L40" s="18">
        <v>-0.17</v>
      </c>
      <c r="M40" s="27">
        <v>-0.26</v>
      </c>
      <c r="N40" s="18">
        <v>-0.13</v>
      </c>
      <c r="O40" s="18">
        <v>-0.3</v>
      </c>
      <c r="U40" s="18" t="s">
        <v>460</v>
      </c>
      <c r="V40" s="18" t="s">
        <v>380</v>
      </c>
      <c r="W40" s="18" t="s">
        <v>612</v>
      </c>
      <c r="X40" s="18" t="s">
        <v>543</v>
      </c>
      <c r="Y40" s="18" t="s">
        <v>457</v>
      </c>
      <c r="Z40" s="18" t="s">
        <v>638</v>
      </c>
      <c r="AA40" s="18" t="s">
        <v>557</v>
      </c>
      <c r="AB40" s="18" t="s">
        <v>498</v>
      </c>
      <c r="AC40" s="18" t="s">
        <v>541</v>
      </c>
      <c r="AD40" s="18" t="s">
        <v>557</v>
      </c>
      <c r="AE40" s="18" t="s">
        <v>845</v>
      </c>
      <c r="AF40" s="18" t="s">
        <v>852</v>
      </c>
      <c r="AG40" s="18" t="s">
        <v>699</v>
      </c>
      <c r="AH40" s="18" t="s">
        <v>703</v>
      </c>
      <c r="AI40" s="18" t="s">
        <v>652</v>
      </c>
    </row>
    <row r="41" spans="1:35">
      <c r="A41" s="18">
        <v>1982</v>
      </c>
      <c r="B41" s="18">
        <v>1</v>
      </c>
      <c r="C41" s="19">
        <f t="shared" si="0"/>
        <v>1982.078125</v>
      </c>
      <c r="D41" s="27">
        <v>-0.37</v>
      </c>
      <c r="E41" s="18">
        <v>-0.65</v>
      </c>
      <c r="F41" s="18">
        <v>-0.26</v>
      </c>
      <c r="G41" s="27">
        <v>-0.48</v>
      </c>
      <c r="H41" s="18">
        <v>-0.85</v>
      </c>
      <c r="I41" s="18">
        <v>-0.24</v>
      </c>
      <c r="J41" s="27">
        <v>-0.26</v>
      </c>
      <c r="K41" s="18">
        <v>-0.21</v>
      </c>
      <c r="L41" s="18">
        <v>-0.27</v>
      </c>
      <c r="M41" s="27">
        <v>-0.31</v>
      </c>
      <c r="N41" s="18">
        <v>-0.36</v>
      </c>
      <c r="O41" s="18">
        <v>-0.3</v>
      </c>
      <c r="U41" s="18" t="s">
        <v>585</v>
      </c>
      <c r="V41" s="18" t="s">
        <v>624</v>
      </c>
      <c r="W41" s="18" t="s">
        <v>515</v>
      </c>
      <c r="X41" s="18" t="s">
        <v>467</v>
      </c>
      <c r="Y41" s="18" t="s">
        <v>838</v>
      </c>
      <c r="Z41" s="18" t="s">
        <v>632</v>
      </c>
      <c r="AA41" s="18" t="s">
        <v>935</v>
      </c>
      <c r="AB41" s="18" t="s">
        <v>1107</v>
      </c>
      <c r="AC41" s="18" t="s">
        <v>555</v>
      </c>
      <c r="AD41" s="18" t="s">
        <v>673</v>
      </c>
      <c r="AE41" s="18" t="s">
        <v>481</v>
      </c>
      <c r="AF41" s="18" t="s">
        <v>795</v>
      </c>
      <c r="AG41" s="18" t="s">
        <v>1088</v>
      </c>
      <c r="AH41" s="18" t="s">
        <v>1104</v>
      </c>
      <c r="AI41" s="18" t="s">
        <v>795</v>
      </c>
    </row>
    <row r="42" spans="1:35">
      <c r="A42" s="18">
        <v>1982</v>
      </c>
      <c r="B42" s="18">
        <v>2</v>
      </c>
      <c r="C42" s="19">
        <f t="shared" si="0"/>
        <v>1982.15625</v>
      </c>
      <c r="D42" s="27">
        <v>-0.41</v>
      </c>
      <c r="E42" s="18">
        <v>-0.71</v>
      </c>
      <c r="F42" s="18">
        <v>-0.28999999999999998</v>
      </c>
      <c r="G42" s="27">
        <v>-0.57999999999999996</v>
      </c>
      <c r="H42" s="18">
        <v>-0.9</v>
      </c>
      <c r="I42" s="18">
        <v>-0.37</v>
      </c>
      <c r="J42" s="27">
        <v>-0.24</v>
      </c>
      <c r="K42" s="18">
        <v>-0.28000000000000003</v>
      </c>
      <c r="L42" s="18">
        <v>-0.23</v>
      </c>
      <c r="M42" s="27">
        <v>-0.42</v>
      </c>
      <c r="N42" s="18">
        <v>-0.48</v>
      </c>
      <c r="O42" s="18">
        <v>-0.41</v>
      </c>
      <c r="U42" s="18" t="s">
        <v>697</v>
      </c>
      <c r="V42" s="18" t="s">
        <v>914</v>
      </c>
      <c r="W42" s="18" t="s">
        <v>426</v>
      </c>
      <c r="X42" s="18" t="s">
        <v>838</v>
      </c>
      <c r="Y42" s="18" t="s">
        <v>632</v>
      </c>
      <c r="Z42" s="18" t="s">
        <v>507</v>
      </c>
      <c r="AA42" s="18" t="s">
        <v>691</v>
      </c>
      <c r="AB42" s="18" t="s">
        <v>672</v>
      </c>
      <c r="AC42" s="18" t="s">
        <v>447</v>
      </c>
      <c r="AD42" s="18" t="s">
        <v>848</v>
      </c>
      <c r="AE42" s="18" t="s">
        <v>808</v>
      </c>
      <c r="AF42" s="18" t="s">
        <v>941</v>
      </c>
      <c r="AG42" s="18" t="s">
        <v>813</v>
      </c>
      <c r="AH42" s="18" t="s">
        <v>821</v>
      </c>
      <c r="AI42" s="18" t="s">
        <v>413</v>
      </c>
    </row>
    <row r="43" spans="1:35">
      <c r="A43" s="18">
        <v>1982</v>
      </c>
      <c r="B43" s="18">
        <v>3</v>
      </c>
      <c r="C43" s="19">
        <f t="shared" si="0"/>
        <v>1982.234375</v>
      </c>
      <c r="D43" s="27">
        <v>-0.45</v>
      </c>
      <c r="E43" s="18">
        <v>-1.02</v>
      </c>
      <c r="F43" s="18">
        <v>-0.23</v>
      </c>
      <c r="G43" s="27">
        <v>-0.66</v>
      </c>
      <c r="H43" s="18">
        <v>-1.1200000000000001</v>
      </c>
      <c r="I43" s="18">
        <v>-0.36</v>
      </c>
      <c r="J43" s="27">
        <v>-0.24</v>
      </c>
      <c r="K43" s="18">
        <v>-0.78</v>
      </c>
      <c r="L43" s="18">
        <v>-0.13</v>
      </c>
      <c r="M43" s="27">
        <v>-0.3</v>
      </c>
      <c r="N43" s="18">
        <v>-0.36</v>
      </c>
      <c r="O43" s="18">
        <v>-0.28000000000000003</v>
      </c>
      <c r="U43" s="18" t="s">
        <v>872</v>
      </c>
      <c r="V43" s="18" t="s">
        <v>681</v>
      </c>
      <c r="W43" s="18" t="s">
        <v>688</v>
      </c>
      <c r="X43" s="18" t="s">
        <v>639</v>
      </c>
      <c r="Y43" s="18" t="s">
        <v>529</v>
      </c>
      <c r="Z43" s="18" t="s">
        <v>419</v>
      </c>
      <c r="AA43" s="18" t="s">
        <v>532</v>
      </c>
      <c r="AB43" s="18" t="s">
        <v>741</v>
      </c>
      <c r="AC43" s="18" t="s">
        <v>683</v>
      </c>
      <c r="AD43" s="18" t="s">
        <v>935</v>
      </c>
      <c r="AE43" s="18" t="s">
        <v>1106</v>
      </c>
      <c r="AF43" s="18" t="s">
        <v>707</v>
      </c>
      <c r="AG43" s="18" t="s">
        <v>697</v>
      </c>
      <c r="AH43" s="18" t="s">
        <v>782</v>
      </c>
      <c r="AI43" s="18" t="s">
        <v>714</v>
      </c>
    </row>
    <row r="44" spans="1:35">
      <c r="A44" s="18">
        <v>1982</v>
      </c>
      <c r="B44" s="18">
        <v>4</v>
      </c>
      <c r="C44" s="19">
        <f t="shared" si="0"/>
        <v>1982.3125</v>
      </c>
      <c r="D44" s="27">
        <v>-0.44</v>
      </c>
      <c r="E44" s="18">
        <v>-0.61</v>
      </c>
      <c r="F44" s="18">
        <v>-0.37</v>
      </c>
      <c r="G44" s="27">
        <v>-0.48</v>
      </c>
      <c r="H44" s="18">
        <v>-0.46</v>
      </c>
      <c r="I44" s="18">
        <v>-0.49</v>
      </c>
      <c r="J44" s="27">
        <v>-0.41</v>
      </c>
      <c r="K44" s="18">
        <v>-0.96</v>
      </c>
      <c r="L44" s="18">
        <v>-0.28999999999999998</v>
      </c>
      <c r="M44" s="27">
        <v>-0.41</v>
      </c>
      <c r="N44" s="18">
        <v>-0.53</v>
      </c>
      <c r="O44" s="18">
        <v>-0.37</v>
      </c>
      <c r="U44" s="18" t="s">
        <v>463</v>
      </c>
      <c r="V44" s="18" t="s">
        <v>688</v>
      </c>
      <c r="W44" s="18" t="s">
        <v>683</v>
      </c>
      <c r="X44" s="18" t="s">
        <v>848</v>
      </c>
      <c r="Y44" s="18" t="s">
        <v>1026</v>
      </c>
      <c r="Z44" s="18" t="s">
        <v>467</v>
      </c>
      <c r="AA44" s="18" t="s">
        <v>1057</v>
      </c>
      <c r="AB44" s="18" t="s">
        <v>703</v>
      </c>
      <c r="AC44" s="18" t="s">
        <v>1024</v>
      </c>
      <c r="AD44" s="18" t="s">
        <v>885</v>
      </c>
      <c r="AE44" s="18" t="s">
        <v>1105</v>
      </c>
      <c r="AF44" s="18" t="s">
        <v>473</v>
      </c>
      <c r="AG44" s="18" t="s">
        <v>926</v>
      </c>
      <c r="AH44" s="18" t="s">
        <v>1040</v>
      </c>
      <c r="AI44" s="18" t="s">
        <v>944</v>
      </c>
    </row>
    <row r="45" spans="1:35">
      <c r="A45" s="18">
        <v>1982</v>
      </c>
      <c r="B45" s="18">
        <v>5</v>
      </c>
      <c r="C45" s="19">
        <f t="shared" si="0"/>
        <v>1982.390625</v>
      </c>
      <c r="D45" s="27">
        <v>-0.44</v>
      </c>
      <c r="E45" s="18">
        <v>-0.53</v>
      </c>
      <c r="F45" s="18">
        <v>-0.4</v>
      </c>
      <c r="G45" s="27">
        <v>-0.57999999999999996</v>
      </c>
      <c r="H45" s="18">
        <v>-0.64</v>
      </c>
      <c r="I45" s="18">
        <v>-0.54</v>
      </c>
      <c r="J45" s="27">
        <v>-0.3</v>
      </c>
      <c r="K45" s="18">
        <v>-0.26</v>
      </c>
      <c r="L45" s="18">
        <v>-0.3</v>
      </c>
      <c r="M45" s="27">
        <v>-0.33</v>
      </c>
      <c r="N45" s="18">
        <v>-0.5</v>
      </c>
      <c r="O45" s="18">
        <v>-0.28000000000000003</v>
      </c>
      <c r="U45" s="18" t="s">
        <v>869</v>
      </c>
      <c r="V45" s="18" t="s">
        <v>476</v>
      </c>
      <c r="W45" s="18" t="s">
        <v>473</v>
      </c>
      <c r="X45" s="18" t="s">
        <v>790</v>
      </c>
      <c r="Y45" s="18" t="s">
        <v>516</v>
      </c>
      <c r="Z45" s="18" t="s">
        <v>410</v>
      </c>
      <c r="AA45" s="18" t="s">
        <v>1050</v>
      </c>
      <c r="AB45" s="18" t="s">
        <v>987</v>
      </c>
      <c r="AC45" s="18" t="s">
        <v>1105</v>
      </c>
      <c r="AD45" s="18" t="s">
        <v>483</v>
      </c>
      <c r="AE45" s="18" t="s">
        <v>437</v>
      </c>
      <c r="AF45" s="18" t="s">
        <v>415</v>
      </c>
      <c r="AG45" s="18" t="s">
        <v>793</v>
      </c>
      <c r="AH45" s="18" t="s">
        <v>738</v>
      </c>
      <c r="AI45" s="18" t="s">
        <v>809</v>
      </c>
    </row>
    <row r="46" spans="1:35">
      <c r="A46" s="18">
        <v>1982</v>
      </c>
      <c r="B46" s="18">
        <v>6</v>
      </c>
      <c r="C46" s="19">
        <f t="shared" si="0"/>
        <v>1982.46875</v>
      </c>
      <c r="D46" s="27">
        <v>-0.38</v>
      </c>
      <c r="E46" s="18">
        <v>-0.73</v>
      </c>
      <c r="F46" s="18">
        <v>-0.24</v>
      </c>
      <c r="G46" s="27">
        <v>-0.49</v>
      </c>
      <c r="H46" s="18">
        <v>-0.7</v>
      </c>
      <c r="I46" s="18">
        <v>-0.36</v>
      </c>
      <c r="J46" s="27">
        <v>-0.27</v>
      </c>
      <c r="K46" s="18">
        <v>-0.79</v>
      </c>
      <c r="L46" s="18">
        <v>-0.16</v>
      </c>
      <c r="M46" s="27">
        <v>-0.28000000000000003</v>
      </c>
      <c r="N46" s="18">
        <v>-0.47</v>
      </c>
      <c r="O46" s="18">
        <v>-0.23</v>
      </c>
      <c r="U46" s="18" t="s">
        <v>697</v>
      </c>
      <c r="V46" s="18" t="s">
        <v>846</v>
      </c>
      <c r="W46" s="18" t="s">
        <v>675</v>
      </c>
      <c r="X46" s="18" t="s">
        <v>639</v>
      </c>
      <c r="Y46" s="18" t="s">
        <v>1028</v>
      </c>
      <c r="Z46" s="18" t="s">
        <v>680</v>
      </c>
      <c r="AA46" s="18" t="s">
        <v>1057</v>
      </c>
      <c r="AB46" s="18" t="s">
        <v>980</v>
      </c>
      <c r="AC46" s="18" t="s">
        <v>872</v>
      </c>
      <c r="AD46" s="18" t="s">
        <v>416</v>
      </c>
      <c r="AE46" s="18" t="s">
        <v>813</v>
      </c>
      <c r="AF46" s="18" t="s">
        <v>415</v>
      </c>
      <c r="AG46" s="18" t="s">
        <v>1013</v>
      </c>
      <c r="AH46" s="18" t="s">
        <v>862</v>
      </c>
      <c r="AI46" s="18" t="s">
        <v>825</v>
      </c>
    </row>
    <row r="47" spans="1:35">
      <c r="A47" s="18">
        <v>1982</v>
      </c>
      <c r="B47" s="18">
        <v>7</v>
      </c>
      <c r="C47" s="19">
        <f t="shared" si="0"/>
        <v>1982.546875</v>
      </c>
      <c r="D47" s="27">
        <v>-0.54</v>
      </c>
      <c r="E47" s="18">
        <v>-0.55000000000000004</v>
      </c>
      <c r="F47" s="18">
        <v>-0.54</v>
      </c>
      <c r="G47" s="27">
        <v>-0.52</v>
      </c>
      <c r="H47" s="18">
        <v>-0.54</v>
      </c>
      <c r="I47" s="18">
        <v>-0.51</v>
      </c>
      <c r="J47" s="27">
        <v>-0.56000000000000005</v>
      </c>
      <c r="K47" s="18">
        <v>-0.56999999999999995</v>
      </c>
      <c r="L47" s="18">
        <v>-0.55000000000000004</v>
      </c>
      <c r="M47" s="27">
        <v>-0.47</v>
      </c>
      <c r="N47" s="18">
        <v>-0.5</v>
      </c>
      <c r="O47" s="18">
        <v>-0.46</v>
      </c>
      <c r="U47" s="18" t="s">
        <v>734</v>
      </c>
      <c r="V47" s="18" t="s">
        <v>734</v>
      </c>
      <c r="W47" s="18" t="s">
        <v>734</v>
      </c>
      <c r="X47" s="18" t="s">
        <v>626</v>
      </c>
      <c r="Y47" s="18" t="s">
        <v>708</v>
      </c>
      <c r="Z47" s="18" t="s">
        <v>733</v>
      </c>
      <c r="AA47" s="18" t="s">
        <v>560</v>
      </c>
      <c r="AB47" s="18" t="s">
        <v>848</v>
      </c>
      <c r="AC47" s="18" t="s">
        <v>748</v>
      </c>
      <c r="AD47" s="18" t="s">
        <v>638</v>
      </c>
      <c r="AE47" s="18" t="s">
        <v>568</v>
      </c>
      <c r="AF47" s="18" t="s">
        <v>793</v>
      </c>
      <c r="AG47" s="18" t="s">
        <v>809</v>
      </c>
      <c r="AH47" s="18" t="s">
        <v>465</v>
      </c>
      <c r="AI47" s="18" t="s">
        <v>1054</v>
      </c>
    </row>
    <row r="48" spans="1:35">
      <c r="A48" s="18">
        <v>1982</v>
      </c>
      <c r="B48" s="18">
        <v>8</v>
      </c>
      <c r="C48" s="19">
        <f t="shared" si="0"/>
        <v>1982.625</v>
      </c>
      <c r="D48" s="27">
        <v>-0.46</v>
      </c>
      <c r="E48" s="18">
        <v>-0.56999999999999995</v>
      </c>
      <c r="F48" s="18">
        <v>-0.42</v>
      </c>
      <c r="G48" s="27">
        <v>-0.53</v>
      </c>
      <c r="H48" s="18">
        <v>-0.5</v>
      </c>
      <c r="I48" s="18">
        <v>-0.56000000000000005</v>
      </c>
      <c r="J48" s="27">
        <v>-0.39</v>
      </c>
      <c r="K48" s="18">
        <v>-0.73</v>
      </c>
      <c r="L48" s="18">
        <v>-0.31</v>
      </c>
      <c r="M48" s="27">
        <v>-0.48</v>
      </c>
      <c r="N48" s="18">
        <v>-0.66</v>
      </c>
      <c r="O48" s="18">
        <v>-0.43</v>
      </c>
      <c r="U48" s="18" t="s">
        <v>707</v>
      </c>
      <c r="V48" s="18" t="s">
        <v>562</v>
      </c>
      <c r="W48" s="18" t="s">
        <v>555</v>
      </c>
      <c r="X48" s="18" t="s">
        <v>539</v>
      </c>
      <c r="Y48" s="18" t="s">
        <v>821</v>
      </c>
      <c r="Z48" s="18" t="s">
        <v>479</v>
      </c>
      <c r="AA48" s="18" t="s">
        <v>475</v>
      </c>
      <c r="AB48" s="18" t="s">
        <v>837</v>
      </c>
      <c r="AC48" s="18" t="s">
        <v>618</v>
      </c>
      <c r="AD48" s="18" t="s">
        <v>728</v>
      </c>
      <c r="AE48" s="18" t="s">
        <v>1083</v>
      </c>
      <c r="AF48" s="18" t="s">
        <v>831</v>
      </c>
      <c r="AG48" s="18" t="s">
        <v>819</v>
      </c>
      <c r="AH48" s="18" t="s">
        <v>572</v>
      </c>
      <c r="AI48" s="18" t="s">
        <v>608</v>
      </c>
    </row>
    <row r="49" spans="1:35">
      <c r="A49" s="18">
        <v>1982</v>
      </c>
      <c r="B49" s="18">
        <v>9</v>
      </c>
      <c r="C49" s="19">
        <f t="shared" si="0"/>
        <v>1982.703125</v>
      </c>
      <c r="D49" s="27">
        <v>-0.47</v>
      </c>
      <c r="E49" s="18">
        <v>-0.56999999999999995</v>
      </c>
      <c r="F49" s="18">
        <v>-0.43</v>
      </c>
      <c r="G49" s="27">
        <v>-0.42</v>
      </c>
      <c r="H49" s="18">
        <v>-0.33</v>
      </c>
      <c r="I49" s="18">
        <v>-0.47</v>
      </c>
      <c r="J49" s="27">
        <v>-0.51</v>
      </c>
      <c r="K49" s="18">
        <v>-1.1000000000000001</v>
      </c>
      <c r="L49" s="18">
        <v>-0.39</v>
      </c>
      <c r="M49" s="27">
        <v>-0.48</v>
      </c>
      <c r="N49" s="18">
        <v>-0.59</v>
      </c>
      <c r="O49" s="18">
        <v>-0.45</v>
      </c>
      <c r="U49" s="18" t="s">
        <v>688</v>
      </c>
      <c r="V49" s="18" t="s">
        <v>831</v>
      </c>
      <c r="W49" s="18" t="s">
        <v>585</v>
      </c>
      <c r="X49" s="18" t="s">
        <v>676</v>
      </c>
      <c r="Y49" s="18" t="s">
        <v>1104</v>
      </c>
      <c r="Z49" s="18" t="s">
        <v>679</v>
      </c>
      <c r="AA49" s="18" t="s">
        <v>977</v>
      </c>
      <c r="AB49" s="18" t="s">
        <v>965</v>
      </c>
      <c r="AC49" s="18" t="s">
        <v>926</v>
      </c>
      <c r="AD49" s="18" t="s">
        <v>937</v>
      </c>
      <c r="AE49" s="18" t="s">
        <v>1103</v>
      </c>
      <c r="AF49" s="18" t="s">
        <v>809</v>
      </c>
      <c r="AG49" s="18" t="s">
        <v>453</v>
      </c>
      <c r="AH49" s="18" t="s">
        <v>802</v>
      </c>
      <c r="AI49" s="18" t="s">
        <v>1039</v>
      </c>
    </row>
    <row r="50" spans="1:35">
      <c r="A50" s="18">
        <v>1982</v>
      </c>
      <c r="B50" s="18">
        <v>10</v>
      </c>
      <c r="C50" s="19">
        <f t="shared" si="0"/>
        <v>1982.78125</v>
      </c>
      <c r="D50" s="27">
        <v>-0.55000000000000004</v>
      </c>
      <c r="E50" s="18">
        <v>-0.72</v>
      </c>
      <c r="F50" s="18">
        <v>-0.49</v>
      </c>
      <c r="G50" s="27">
        <v>-0.61</v>
      </c>
      <c r="H50" s="18">
        <v>-0.64</v>
      </c>
      <c r="I50" s="18">
        <v>-0.57999999999999996</v>
      </c>
      <c r="J50" s="27">
        <v>-0.5</v>
      </c>
      <c r="K50" s="18">
        <v>-0.89</v>
      </c>
      <c r="L50" s="18">
        <v>-0.42</v>
      </c>
      <c r="M50" s="27">
        <v>-0.56999999999999995</v>
      </c>
      <c r="N50" s="18">
        <v>-0.74</v>
      </c>
      <c r="O50" s="18">
        <v>-0.52</v>
      </c>
      <c r="U50" s="18" t="s">
        <v>870</v>
      </c>
      <c r="V50" s="18" t="s">
        <v>901</v>
      </c>
      <c r="W50" s="18" t="s">
        <v>870</v>
      </c>
      <c r="X50" s="18" t="s">
        <v>587</v>
      </c>
      <c r="Y50" s="18" t="s">
        <v>532</v>
      </c>
      <c r="Z50" s="18" t="s">
        <v>801</v>
      </c>
      <c r="AA50" s="18" t="s">
        <v>853</v>
      </c>
      <c r="AB50" s="18" t="s">
        <v>940</v>
      </c>
      <c r="AC50" s="18" t="s">
        <v>944</v>
      </c>
      <c r="AD50" s="18" t="s">
        <v>801</v>
      </c>
      <c r="AE50" s="18" t="s">
        <v>527</v>
      </c>
      <c r="AF50" s="18" t="s">
        <v>582</v>
      </c>
      <c r="AG50" s="18" t="s">
        <v>813</v>
      </c>
      <c r="AH50" s="18" t="s">
        <v>960</v>
      </c>
      <c r="AI50" s="18" t="s">
        <v>681</v>
      </c>
    </row>
    <row r="51" spans="1:35">
      <c r="A51" s="18">
        <v>1982</v>
      </c>
      <c r="B51" s="18">
        <v>11</v>
      </c>
      <c r="C51" s="19">
        <f t="shared" si="0"/>
        <v>1982.859375</v>
      </c>
      <c r="D51" s="27">
        <v>-0.4</v>
      </c>
      <c r="E51" s="18">
        <v>-0.54</v>
      </c>
      <c r="F51" s="18">
        <v>-0.35</v>
      </c>
      <c r="G51" s="27">
        <v>-0.6</v>
      </c>
      <c r="H51" s="18">
        <v>-0.75</v>
      </c>
      <c r="I51" s="18">
        <v>-0.5</v>
      </c>
      <c r="J51" s="27">
        <v>-0.21</v>
      </c>
      <c r="K51" s="18">
        <v>-0.06</v>
      </c>
      <c r="L51" s="18">
        <v>-0.24</v>
      </c>
      <c r="M51" s="27">
        <v>-0.28000000000000003</v>
      </c>
      <c r="N51" s="18">
        <v>-0.47</v>
      </c>
      <c r="O51" s="18">
        <v>-0.22</v>
      </c>
      <c r="U51" s="18" t="s">
        <v>537</v>
      </c>
      <c r="V51" s="18" t="s">
        <v>846</v>
      </c>
      <c r="W51" s="18" t="s">
        <v>571</v>
      </c>
      <c r="X51" s="18" t="s">
        <v>662</v>
      </c>
      <c r="Y51" s="18" t="s">
        <v>691</v>
      </c>
      <c r="Z51" s="18" t="s">
        <v>632</v>
      </c>
      <c r="AA51" s="18" t="s">
        <v>940</v>
      </c>
      <c r="AB51" s="18" t="s">
        <v>970</v>
      </c>
      <c r="AC51" s="18" t="s">
        <v>895</v>
      </c>
      <c r="AD51" s="18" t="s">
        <v>386</v>
      </c>
      <c r="AE51" s="18" t="s">
        <v>435</v>
      </c>
      <c r="AF51" s="18" t="s">
        <v>379</v>
      </c>
      <c r="AG51" s="18" t="s">
        <v>896</v>
      </c>
      <c r="AH51" s="18" t="s">
        <v>554</v>
      </c>
      <c r="AI51" s="18" t="s">
        <v>713</v>
      </c>
    </row>
    <row r="52" spans="1:35">
      <c r="A52" s="18">
        <v>1982</v>
      </c>
      <c r="B52" s="18">
        <v>12</v>
      </c>
      <c r="C52" s="19">
        <f t="shared" si="0"/>
        <v>1982.9375</v>
      </c>
      <c r="D52" s="27">
        <v>-0.28000000000000003</v>
      </c>
      <c r="E52" s="18">
        <v>-0.17</v>
      </c>
      <c r="F52" s="18">
        <v>-0.33</v>
      </c>
      <c r="G52" s="27">
        <v>-0.19</v>
      </c>
      <c r="H52" s="18">
        <v>-0.22</v>
      </c>
      <c r="I52" s="18">
        <v>-0.17</v>
      </c>
      <c r="J52" s="27">
        <v>-0.37</v>
      </c>
      <c r="K52" s="18">
        <v>-0.06</v>
      </c>
      <c r="L52" s="18">
        <v>-0.44</v>
      </c>
      <c r="M52" s="27">
        <v>-0.12</v>
      </c>
      <c r="N52" s="18">
        <v>-0.27</v>
      </c>
      <c r="O52" s="18">
        <v>-0.08</v>
      </c>
      <c r="U52" s="18" t="s">
        <v>828</v>
      </c>
      <c r="V52" s="18" t="s">
        <v>736</v>
      </c>
      <c r="W52" s="18" t="s">
        <v>485</v>
      </c>
      <c r="X52" s="18" t="s">
        <v>454</v>
      </c>
      <c r="Y52" s="18" t="s">
        <v>385</v>
      </c>
      <c r="Z52" s="18" t="s">
        <v>817</v>
      </c>
      <c r="AA52" s="18" t="s">
        <v>782</v>
      </c>
      <c r="AB52" s="18" t="s">
        <v>533</v>
      </c>
      <c r="AC52" s="18" t="s">
        <v>555</v>
      </c>
      <c r="AD52" s="18" t="s">
        <v>519</v>
      </c>
      <c r="AE52" s="18" t="s">
        <v>698</v>
      </c>
      <c r="AF52" s="18" t="s">
        <v>388</v>
      </c>
      <c r="AG52" s="18" t="s">
        <v>605</v>
      </c>
      <c r="AH52" s="18" t="s">
        <v>600</v>
      </c>
      <c r="AI52" s="18" t="s">
        <v>869</v>
      </c>
    </row>
    <row r="53" spans="1:35">
      <c r="A53" s="18">
        <v>1983</v>
      </c>
      <c r="B53" s="18">
        <v>1</v>
      </c>
      <c r="C53" s="19">
        <f t="shared" si="0"/>
        <v>1983.078125</v>
      </c>
      <c r="D53" s="27">
        <v>-0.13</v>
      </c>
      <c r="E53" s="18">
        <v>-0.12</v>
      </c>
      <c r="F53" s="18">
        <v>-0.14000000000000001</v>
      </c>
      <c r="G53" s="27">
        <v>-0.06</v>
      </c>
      <c r="H53" s="18">
        <v>-0.17</v>
      </c>
      <c r="I53" s="18">
        <v>0.02</v>
      </c>
      <c r="J53" s="27">
        <v>-0.2</v>
      </c>
      <c r="K53" s="18">
        <v>0.01</v>
      </c>
      <c r="L53" s="18">
        <v>-0.25</v>
      </c>
      <c r="M53" s="27">
        <v>0.41</v>
      </c>
      <c r="N53" s="18">
        <v>0.01</v>
      </c>
      <c r="O53" s="18">
        <v>0.53</v>
      </c>
      <c r="U53" s="18" t="s">
        <v>586</v>
      </c>
      <c r="V53" s="18" t="s">
        <v>816</v>
      </c>
      <c r="W53" s="18" t="s">
        <v>941</v>
      </c>
      <c r="X53" s="18" t="s">
        <v>709</v>
      </c>
      <c r="Y53" s="18" t="s">
        <v>410</v>
      </c>
      <c r="Z53" s="18" t="s">
        <v>821</v>
      </c>
      <c r="AA53" s="18" t="s">
        <v>728</v>
      </c>
      <c r="AB53" s="18" t="s">
        <v>790</v>
      </c>
      <c r="AC53" s="18" t="s">
        <v>916</v>
      </c>
      <c r="AD53" s="18" t="s">
        <v>444</v>
      </c>
      <c r="AE53" s="18" t="s">
        <v>694</v>
      </c>
      <c r="AF53" s="18" t="s">
        <v>382</v>
      </c>
      <c r="AG53" s="18" t="s">
        <v>552</v>
      </c>
      <c r="AH53" s="18" t="s">
        <v>385</v>
      </c>
      <c r="AI53" s="18" t="s">
        <v>527</v>
      </c>
    </row>
    <row r="54" spans="1:35">
      <c r="A54" s="18">
        <v>1983</v>
      </c>
      <c r="B54" s="18">
        <v>2</v>
      </c>
      <c r="C54" s="19">
        <f t="shared" si="0"/>
        <v>1983.15625</v>
      </c>
      <c r="D54" s="27">
        <v>-0.33</v>
      </c>
      <c r="E54" s="18">
        <v>-0.48</v>
      </c>
      <c r="F54" s="18">
        <v>-0.26</v>
      </c>
      <c r="G54" s="27">
        <v>-0.46</v>
      </c>
      <c r="H54" s="18">
        <v>-0.73</v>
      </c>
      <c r="I54" s="18">
        <v>-0.28999999999999998</v>
      </c>
      <c r="J54" s="27">
        <v>-0.19</v>
      </c>
      <c r="K54" s="18">
        <v>0.06</v>
      </c>
      <c r="L54" s="18">
        <v>-0.24</v>
      </c>
      <c r="M54" s="27">
        <v>0.34</v>
      </c>
      <c r="N54" s="18">
        <v>0.16</v>
      </c>
      <c r="O54" s="18">
        <v>0.39</v>
      </c>
      <c r="U54" s="18" t="s">
        <v>443</v>
      </c>
      <c r="V54" s="18" t="s">
        <v>882</v>
      </c>
      <c r="W54" s="18" t="s">
        <v>785</v>
      </c>
      <c r="X54" s="18" t="s">
        <v>676</v>
      </c>
      <c r="Y54" s="18" t="s">
        <v>467</v>
      </c>
      <c r="Z54" s="18" t="s">
        <v>782</v>
      </c>
      <c r="AA54" s="18" t="s">
        <v>801</v>
      </c>
      <c r="AB54" s="18" t="s">
        <v>477</v>
      </c>
      <c r="AC54" s="18" t="s">
        <v>880</v>
      </c>
      <c r="AD54" s="18" t="s">
        <v>467</v>
      </c>
      <c r="AE54" s="18" t="s">
        <v>585</v>
      </c>
      <c r="AF54" s="18" t="s">
        <v>713</v>
      </c>
      <c r="AG54" s="18" t="s">
        <v>485</v>
      </c>
      <c r="AH54" s="18" t="s">
        <v>531</v>
      </c>
      <c r="AI54" s="18" t="s">
        <v>610</v>
      </c>
    </row>
    <row r="55" spans="1:35">
      <c r="A55" s="18">
        <v>1983</v>
      </c>
      <c r="B55" s="18">
        <v>3</v>
      </c>
      <c r="C55" s="19">
        <f t="shared" si="0"/>
        <v>1983.234375</v>
      </c>
      <c r="D55" s="27">
        <v>0.02</v>
      </c>
      <c r="E55" s="18">
        <v>-0.33</v>
      </c>
      <c r="F55" s="18">
        <v>0.16</v>
      </c>
      <c r="G55" s="27">
        <v>-0.11</v>
      </c>
      <c r="H55" s="18">
        <v>-0.46</v>
      </c>
      <c r="I55" s="18">
        <v>0.12</v>
      </c>
      <c r="J55" s="27">
        <v>0.14000000000000001</v>
      </c>
      <c r="K55" s="18">
        <v>-0.05</v>
      </c>
      <c r="L55" s="18">
        <v>0.18</v>
      </c>
      <c r="M55" s="27">
        <v>0.46</v>
      </c>
      <c r="N55" s="18">
        <v>0.31</v>
      </c>
      <c r="O55" s="18">
        <v>0.5</v>
      </c>
      <c r="U55" s="18" t="s">
        <v>809</v>
      </c>
      <c r="V55" s="18" t="s">
        <v>870</v>
      </c>
      <c r="W55" s="18" t="s">
        <v>828</v>
      </c>
      <c r="X55" s="18" t="s">
        <v>551</v>
      </c>
      <c r="Y55" s="18" t="s">
        <v>478</v>
      </c>
      <c r="Z55" s="18" t="s">
        <v>414</v>
      </c>
      <c r="AA55" s="18" t="s">
        <v>567</v>
      </c>
      <c r="AB55" s="18" t="s">
        <v>747</v>
      </c>
      <c r="AC55" s="18" t="s">
        <v>503</v>
      </c>
      <c r="AD55" s="18" t="s">
        <v>821</v>
      </c>
      <c r="AE55" s="18" t="s">
        <v>868</v>
      </c>
      <c r="AF55" s="18" t="s">
        <v>426</v>
      </c>
      <c r="AG55" s="18" t="s">
        <v>737</v>
      </c>
      <c r="AH55" s="18" t="s">
        <v>878</v>
      </c>
      <c r="AI55" s="18" t="s">
        <v>612</v>
      </c>
    </row>
    <row r="56" spans="1:35">
      <c r="A56" s="18">
        <v>1983</v>
      </c>
      <c r="B56" s="18">
        <v>4</v>
      </c>
      <c r="C56" s="19">
        <f t="shared" si="0"/>
        <v>1983.3125</v>
      </c>
      <c r="D56" s="27">
        <v>-0.04</v>
      </c>
      <c r="E56" s="18">
        <v>-0.36</v>
      </c>
      <c r="F56" s="18">
        <v>0.09</v>
      </c>
      <c r="G56" s="27">
        <v>-0.25</v>
      </c>
      <c r="H56" s="18">
        <v>-0.54</v>
      </c>
      <c r="I56" s="18">
        <v>-7.0000000000000007E-2</v>
      </c>
      <c r="J56" s="27">
        <v>0.17</v>
      </c>
      <c r="K56" s="18">
        <v>0.04</v>
      </c>
      <c r="L56" s="18">
        <v>0.2</v>
      </c>
      <c r="M56" s="27">
        <v>0.28999999999999998</v>
      </c>
      <c r="N56" s="18">
        <v>0.21</v>
      </c>
      <c r="O56" s="18">
        <v>0.31</v>
      </c>
      <c r="U56" s="18" t="s">
        <v>585</v>
      </c>
      <c r="V56" s="18" t="s">
        <v>537</v>
      </c>
      <c r="W56" s="18" t="s">
        <v>637</v>
      </c>
      <c r="X56" s="18" t="s">
        <v>446</v>
      </c>
      <c r="Y56" s="18" t="s">
        <v>745</v>
      </c>
      <c r="Z56" s="18" t="s">
        <v>673</v>
      </c>
      <c r="AA56" s="18" t="s">
        <v>554</v>
      </c>
      <c r="AB56" s="18" t="s">
        <v>782</v>
      </c>
      <c r="AC56" s="18" t="s">
        <v>564</v>
      </c>
      <c r="AD56" s="18" t="s">
        <v>580</v>
      </c>
      <c r="AE56" s="18" t="s">
        <v>421</v>
      </c>
      <c r="AF56" s="18" t="s">
        <v>458</v>
      </c>
      <c r="AG56" s="18" t="s">
        <v>1102</v>
      </c>
      <c r="AH56" s="18" t="s">
        <v>1067</v>
      </c>
      <c r="AI56" s="18" t="s">
        <v>859</v>
      </c>
    </row>
    <row r="57" spans="1:35">
      <c r="A57" s="18">
        <v>1983</v>
      </c>
      <c r="B57" s="18">
        <v>5</v>
      </c>
      <c r="C57" s="19">
        <f t="shared" si="0"/>
        <v>1983.390625</v>
      </c>
      <c r="D57" s="27">
        <v>-0.03</v>
      </c>
      <c r="E57" s="18">
        <v>-0.2</v>
      </c>
      <c r="F57" s="18">
        <v>0.03</v>
      </c>
      <c r="G57" s="27">
        <v>-0.28999999999999998</v>
      </c>
      <c r="H57" s="18">
        <v>-0.53</v>
      </c>
      <c r="I57" s="18">
        <v>-0.14000000000000001</v>
      </c>
      <c r="J57" s="27">
        <v>0.23</v>
      </c>
      <c r="K57" s="18">
        <v>0.53</v>
      </c>
      <c r="L57" s="18">
        <v>0.16</v>
      </c>
      <c r="M57" s="27">
        <v>0.16</v>
      </c>
      <c r="N57" s="18">
        <v>0.25</v>
      </c>
      <c r="O57" s="18">
        <v>0.14000000000000001</v>
      </c>
      <c r="U57" s="18" t="s">
        <v>813</v>
      </c>
      <c r="V57" s="18" t="s">
        <v>537</v>
      </c>
      <c r="W57" s="18" t="s">
        <v>808</v>
      </c>
      <c r="X57" s="18" t="s">
        <v>504</v>
      </c>
      <c r="Y57" s="18" t="s">
        <v>530</v>
      </c>
      <c r="Z57" s="18" t="s">
        <v>444</v>
      </c>
      <c r="AA57" s="18" t="s">
        <v>972</v>
      </c>
      <c r="AB57" s="18" t="s">
        <v>961</v>
      </c>
      <c r="AC57" s="18" t="s">
        <v>863</v>
      </c>
      <c r="AD57" s="18" t="s">
        <v>1101</v>
      </c>
      <c r="AE57" s="18" t="s">
        <v>1100</v>
      </c>
      <c r="AF57" s="18" t="s">
        <v>636</v>
      </c>
      <c r="AG57" s="18" t="s">
        <v>1039</v>
      </c>
      <c r="AH57" s="18" t="s">
        <v>1099</v>
      </c>
      <c r="AI57" s="18" t="s">
        <v>522</v>
      </c>
    </row>
    <row r="58" spans="1:35">
      <c r="A58" s="18">
        <v>1983</v>
      </c>
      <c r="B58" s="18">
        <v>6</v>
      </c>
      <c r="C58" s="19">
        <f t="shared" si="0"/>
        <v>1983.46875</v>
      </c>
      <c r="D58" s="27">
        <v>-0.32</v>
      </c>
      <c r="E58" s="18">
        <v>-0.61</v>
      </c>
      <c r="F58" s="18">
        <v>-0.2</v>
      </c>
      <c r="G58" s="27">
        <v>-0.45</v>
      </c>
      <c r="H58" s="18">
        <v>-0.7</v>
      </c>
      <c r="I58" s="18">
        <v>-0.28999999999999998</v>
      </c>
      <c r="J58" s="27">
        <v>-0.19</v>
      </c>
      <c r="K58" s="18">
        <v>-0.4</v>
      </c>
      <c r="L58" s="18">
        <v>-0.14000000000000001</v>
      </c>
      <c r="M58" s="27">
        <v>-0.03</v>
      </c>
      <c r="N58" s="18">
        <v>-0.09</v>
      </c>
      <c r="O58" s="18">
        <v>-0.02</v>
      </c>
      <c r="U58" s="18" t="s">
        <v>476</v>
      </c>
      <c r="V58" s="18" t="s">
        <v>443</v>
      </c>
      <c r="W58" s="18" t="s">
        <v>585</v>
      </c>
      <c r="X58" s="18" t="s">
        <v>479</v>
      </c>
      <c r="Y58" s="18" t="s">
        <v>602</v>
      </c>
      <c r="Z58" s="18" t="s">
        <v>685</v>
      </c>
      <c r="AA58" s="18" t="s">
        <v>565</v>
      </c>
      <c r="AB58" s="18" t="s">
        <v>803</v>
      </c>
      <c r="AC58" s="18" t="s">
        <v>943</v>
      </c>
      <c r="AD58" s="18" t="s">
        <v>417</v>
      </c>
      <c r="AE58" s="18" t="s">
        <v>459</v>
      </c>
      <c r="AF58" s="18" t="s">
        <v>423</v>
      </c>
      <c r="AG58" s="18" t="s">
        <v>727</v>
      </c>
      <c r="AH58" s="18" t="s">
        <v>982</v>
      </c>
      <c r="AI58" s="18" t="s">
        <v>901</v>
      </c>
    </row>
    <row r="59" spans="1:35">
      <c r="A59" s="18">
        <v>1983</v>
      </c>
      <c r="B59" s="18">
        <v>7</v>
      </c>
      <c r="C59" s="19">
        <f t="shared" si="0"/>
        <v>1983.546875</v>
      </c>
      <c r="D59" s="27">
        <v>-0.13</v>
      </c>
      <c r="E59" s="18">
        <v>-0.32</v>
      </c>
      <c r="F59" s="18">
        <v>-0.06</v>
      </c>
      <c r="G59" s="27">
        <v>-0.13</v>
      </c>
      <c r="H59" s="18">
        <v>-0.13</v>
      </c>
      <c r="I59" s="18">
        <v>-0.13</v>
      </c>
      <c r="J59" s="27">
        <v>-0.13</v>
      </c>
      <c r="K59" s="18">
        <v>-0.74</v>
      </c>
      <c r="L59" s="18">
        <v>0</v>
      </c>
      <c r="M59" s="27">
        <v>0.06</v>
      </c>
      <c r="N59" s="18">
        <v>0.13</v>
      </c>
      <c r="O59" s="18">
        <v>0.04</v>
      </c>
      <c r="U59" s="18" t="s">
        <v>411</v>
      </c>
      <c r="V59" s="18" t="s">
        <v>736</v>
      </c>
      <c r="W59" s="18" t="s">
        <v>699</v>
      </c>
      <c r="X59" s="18" t="s">
        <v>576</v>
      </c>
      <c r="Y59" s="18" t="s">
        <v>1098</v>
      </c>
      <c r="Z59" s="18" t="s">
        <v>540</v>
      </c>
      <c r="AA59" s="18" t="s">
        <v>531</v>
      </c>
      <c r="AB59" s="18" t="s">
        <v>587</v>
      </c>
      <c r="AC59" s="18" t="s">
        <v>413</v>
      </c>
      <c r="AD59" s="18" t="s">
        <v>988</v>
      </c>
      <c r="AE59" s="18" t="s">
        <v>1097</v>
      </c>
      <c r="AF59" s="18" t="s">
        <v>808</v>
      </c>
      <c r="AG59" s="18" t="s">
        <v>657</v>
      </c>
      <c r="AH59" s="18" t="s">
        <v>567</v>
      </c>
      <c r="AI59" s="18" t="s">
        <v>1072</v>
      </c>
    </row>
    <row r="60" spans="1:35">
      <c r="A60" s="18">
        <v>1983</v>
      </c>
      <c r="B60" s="18">
        <v>8</v>
      </c>
      <c r="C60" s="19">
        <f t="shared" si="0"/>
        <v>1983.625</v>
      </c>
      <c r="D60" s="27">
        <v>-0.1</v>
      </c>
      <c r="E60" s="18">
        <v>-0.05</v>
      </c>
      <c r="F60" s="18">
        <v>-0.12</v>
      </c>
      <c r="G60" s="27">
        <v>-7.0000000000000007E-2</v>
      </c>
      <c r="H60" s="18">
        <v>7.0000000000000007E-2</v>
      </c>
      <c r="I60" s="18">
        <v>-0.16</v>
      </c>
      <c r="J60" s="27">
        <v>-0.13</v>
      </c>
      <c r="K60" s="18">
        <v>-0.31</v>
      </c>
      <c r="L60" s="18">
        <v>-0.1</v>
      </c>
      <c r="M60" s="27">
        <v>-0.06</v>
      </c>
      <c r="N60" s="18">
        <v>-0.09</v>
      </c>
      <c r="O60" s="18">
        <v>-0.05</v>
      </c>
      <c r="U60" s="18" t="s">
        <v>413</v>
      </c>
      <c r="V60" s="18" t="s">
        <v>719</v>
      </c>
      <c r="W60" s="18" t="s">
        <v>464</v>
      </c>
      <c r="X60" s="18" t="s">
        <v>838</v>
      </c>
      <c r="Y60" s="18" t="s">
        <v>794</v>
      </c>
      <c r="Z60" s="18" t="s">
        <v>542</v>
      </c>
      <c r="AA60" s="18" t="s">
        <v>410</v>
      </c>
      <c r="AB60" s="18" t="s">
        <v>467</v>
      </c>
      <c r="AC60" s="18" t="s">
        <v>637</v>
      </c>
      <c r="AD60" s="18" t="s">
        <v>662</v>
      </c>
      <c r="AE60" s="18" t="s">
        <v>682</v>
      </c>
      <c r="AF60" s="18" t="s">
        <v>828</v>
      </c>
      <c r="AG60" s="18" t="s">
        <v>486</v>
      </c>
      <c r="AH60" s="18" t="s">
        <v>890</v>
      </c>
      <c r="AI60" s="18" t="s">
        <v>618</v>
      </c>
    </row>
    <row r="61" spans="1:35">
      <c r="A61" s="18">
        <v>1983</v>
      </c>
      <c r="B61" s="18">
        <v>9</v>
      </c>
      <c r="C61" s="19">
        <f t="shared" si="0"/>
        <v>1983.703125</v>
      </c>
      <c r="D61" s="27">
        <v>-0.18</v>
      </c>
      <c r="E61" s="18">
        <v>0.02</v>
      </c>
      <c r="F61" s="18">
        <v>-0.25</v>
      </c>
      <c r="G61" s="27">
        <v>-0.17</v>
      </c>
      <c r="H61" s="18">
        <v>-0.06</v>
      </c>
      <c r="I61" s="18">
        <v>-0.23</v>
      </c>
      <c r="J61" s="27">
        <v>-0.19</v>
      </c>
      <c r="K61" s="18">
        <v>0.19</v>
      </c>
      <c r="L61" s="18">
        <v>-0.26</v>
      </c>
      <c r="M61" s="27">
        <v>-0.18</v>
      </c>
      <c r="N61" s="18">
        <v>-0.14000000000000001</v>
      </c>
      <c r="O61" s="18">
        <v>-0.19</v>
      </c>
      <c r="U61" s="18" t="s">
        <v>819</v>
      </c>
      <c r="V61" s="18" t="s">
        <v>610</v>
      </c>
      <c r="W61" s="18" t="s">
        <v>411</v>
      </c>
      <c r="X61" s="18" t="s">
        <v>477</v>
      </c>
      <c r="Y61" s="18" t="s">
        <v>519</v>
      </c>
      <c r="Z61" s="18" t="s">
        <v>539</v>
      </c>
      <c r="AA61" s="18" t="s">
        <v>539</v>
      </c>
      <c r="AB61" s="18" t="s">
        <v>551</v>
      </c>
      <c r="AC61" s="18" t="s">
        <v>870</v>
      </c>
      <c r="AD61" s="18" t="s">
        <v>650</v>
      </c>
      <c r="AE61" s="18" t="s">
        <v>1096</v>
      </c>
      <c r="AF61" s="18" t="s">
        <v>752</v>
      </c>
      <c r="AG61" s="18" t="s">
        <v>612</v>
      </c>
      <c r="AH61" s="18" t="s">
        <v>454</v>
      </c>
      <c r="AI61" s="18" t="s">
        <v>718</v>
      </c>
    </row>
    <row r="62" spans="1:35">
      <c r="A62" s="18">
        <v>1983</v>
      </c>
      <c r="B62" s="18">
        <v>10</v>
      </c>
      <c r="C62" s="19">
        <f t="shared" si="0"/>
        <v>1983.78125</v>
      </c>
      <c r="D62" s="27">
        <v>-0.26</v>
      </c>
      <c r="E62" s="18">
        <v>-0.25</v>
      </c>
      <c r="F62" s="18">
        <v>-0.26</v>
      </c>
      <c r="G62" s="27">
        <v>-0.26</v>
      </c>
      <c r="H62" s="18">
        <v>-0.08</v>
      </c>
      <c r="I62" s="18">
        <v>-0.37</v>
      </c>
      <c r="J62" s="27">
        <v>-0.26</v>
      </c>
      <c r="K62" s="18">
        <v>-0.63</v>
      </c>
      <c r="L62" s="18">
        <v>-0.18</v>
      </c>
      <c r="M62" s="27">
        <v>-0.3</v>
      </c>
      <c r="N62" s="18">
        <v>-0.42</v>
      </c>
      <c r="O62" s="18">
        <v>-0.27</v>
      </c>
      <c r="U62" s="18" t="s">
        <v>553</v>
      </c>
      <c r="V62" s="18" t="s">
        <v>439</v>
      </c>
      <c r="W62" s="18" t="s">
        <v>748</v>
      </c>
      <c r="X62" s="18" t="s">
        <v>576</v>
      </c>
      <c r="Y62" s="18" t="s">
        <v>822</v>
      </c>
      <c r="Z62" s="18" t="s">
        <v>743</v>
      </c>
      <c r="AA62" s="18" t="s">
        <v>849</v>
      </c>
      <c r="AB62" s="18" t="s">
        <v>822</v>
      </c>
      <c r="AC62" s="18" t="s">
        <v>737</v>
      </c>
      <c r="AD62" s="18" t="s">
        <v>981</v>
      </c>
      <c r="AE62" s="18" t="s">
        <v>895</v>
      </c>
      <c r="AF62" s="18" t="s">
        <v>1025</v>
      </c>
      <c r="AG62" s="18" t="s">
        <v>552</v>
      </c>
      <c r="AH62" s="18" t="s">
        <v>385</v>
      </c>
      <c r="AI62" s="18" t="s">
        <v>612</v>
      </c>
    </row>
    <row r="63" spans="1:35">
      <c r="A63" s="18">
        <v>1983</v>
      </c>
      <c r="B63" s="18">
        <v>11</v>
      </c>
      <c r="C63" s="19">
        <f t="shared" si="0"/>
        <v>1983.859375</v>
      </c>
      <c r="D63" s="27">
        <v>-0.22</v>
      </c>
      <c r="E63" s="18">
        <v>-0.16</v>
      </c>
      <c r="F63" s="18">
        <v>-0.24</v>
      </c>
      <c r="G63" s="27">
        <v>-7.0000000000000007E-2</v>
      </c>
      <c r="H63" s="18">
        <v>0.17</v>
      </c>
      <c r="I63" s="18">
        <v>-0.23</v>
      </c>
      <c r="J63" s="27">
        <v>-0.36</v>
      </c>
      <c r="K63" s="18">
        <v>-0.9</v>
      </c>
      <c r="L63" s="18">
        <v>-0.25</v>
      </c>
      <c r="M63" s="27">
        <v>-0.32</v>
      </c>
      <c r="N63" s="18">
        <v>-0.41</v>
      </c>
      <c r="O63" s="18">
        <v>-0.28999999999999998</v>
      </c>
      <c r="U63" s="18" t="s">
        <v>694</v>
      </c>
      <c r="V63" s="18" t="s">
        <v>505</v>
      </c>
      <c r="W63" s="18" t="s">
        <v>828</v>
      </c>
      <c r="X63" s="18" t="s">
        <v>827</v>
      </c>
      <c r="Y63" s="18" t="s">
        <v>876</v>
      </c>
      <c r="Z63" s="18" t="s">
        <v>477</v>
      </c>
      <c r="AA63" s="18" t="s">
        <v>576</v>
      </c>
      <c r="AB63" s="18" t="s">
        <v>598</v>
      </c>
      <c r="AC63" s="18" t="s">
        <v>631</v>
      </c>
      <c r="AD63" s="18" t="s">
        <v>1093</v>
      </c>
      <c r="AE63" s="18" t="s">
        <v>1095</v>
      </c>
      <c r="AF63" s="18" t="s">
        <v>879</v>
      </c>
      <c r="AG63" s="18" t="s">
        <v>553</v>
      </c>
      <c r="AH63" s="18" t="s">
        <v>542</v>
      </c>
      <c r="AI63" s="18" t="s">
        <v>819</v>
      </c>
    </row>
    <row r="64" spans="1:35">
      <c r="A64" s="18">
        <v>1983</v>
      </c>
      <c r="B64" s="18">
        <v>12</v>
      </c>
      <c r="C64" s="19">
        <f t="shared" si="0"/>
        <v>1983.9375</v>
      </c>
      <c r="D64" s="27">
        <v>-0.43</v>
      </c>
      <c r="E64" s="18">
        <v>-0.57999999999999996</v>
      </c>
      <c r="F64" s="18">
        <v>-0.37</v>
      </c>
      <c r="G64" s="27">
        <v>-0.37</v>
      </c>
      <c r="H64" s="18">
        <v>-0.49</v>
      </c>
      <c r="I64" s="18">
        <v>-0.28999999999999998</v>
      </c>
      <c r="J64" s="27">
        <v>-0.48</v>
      </c>
      <c r="K64" s="18">
        <v>-0.76</v>
      </c>
      <c r="L64" s="18">
        <v>-0.43</v>
      </c>
      <c r="M64" s="27">
        <v>-0.49</v>
      </c>
      <c r="N64" s="18">
        <v>-0.61</v>
      </c>
      <c r="O64" s="18">
        <v>-0.45</v>
      </c>
      <c r="U64" s="18" t="s">
        <v>852</v>
      </c>
      <c r="V64" s="18" t="s">
        <v>453</v>
      </c>
      <c r="W64" s="18" t="s">
        <v>682</v>
      </c>
      <c r="X64" s="18" t="s">
        <v>676</v>
      </c>
      <c r="Y64" s="18" t="s">
        <v>936</v>
      </c>
      <c r="Z64" s="18" t="s">
        <v>465</v>
      </c>
      <c r="AA64" s="18" t="s">
        <v>414</v>
      </c>
      <c r="AB64" s="18" t="s">
        <v>491</v>
      </c>
      <c r="AC64" s="18" t="s">
        <v>736</v>
      </c>
      <c r="AD64" s="18" t="s">
        <v>1028</v>
      </c>
      <c r="AE64" s="18" t="s">
        <v>528</v>
      </c>
      <c r="AF64" s="18" t="s">
        <v>784</v>
      </c>
      <c r="AG64" s="18" t="s">
        <v>1094</v>
      </c>
      <c r="AH64" s="18" t="s">
        <v>961</v>
      </c>
      <c r="AI64" s="18" t="s">
        <v>1025</v>
      </c>
    </row>
    <row r="65" spans="1:35">
      <c r="A65" s="18">
        <v>1984</v>
      </c>
      <c r="B65" s="18">
        <v>1</v>
      </c>
      <c r="C65" s="19">
        <f t="shared" si="0"/>
        <v>1984.078125</v>
      </c>
      <c r="D65" s="27">
        <v>-0.5</v>
      </c>
      <c r="E65" s="18">
        <v>-0.56000000000000005</v>
      </c>
      <c r="F65" s="18">
        <v>-0.48</v>
      </c>
      <c r="G65" s="27">
        <v>-0.54</v>
      </c>
      <c r="H65" s="18">
        <v>-0.57999999999999996</v>
      </c>
      <c r="I65" s="18">
        <v>-0.51</v>
      </c>
      <c r="J65" s="27">
        <v>-0.47</v>
      </c>
      <c r="K65" s="18">
        <v>-0.52</v>
      </c>
      <c r="L65" s="18">
        <v>-0.46</v>
      </c>
      <c r="M65" s="27">
        <v>-0.61</v>
      </c>
      <c r="N65" s="18">
        <v>-0.71</v>
      </c>
      <c r="O65" s="18">
        <v>-0.57999999999999996</v>
      </c>
      <c r="U65" s="18" t="s">
        <v>675</v>
      </c>
      <c r="V65" s="18" t="s">
        <v>683</v>
      </c>
      <c r="W65" s="18" t="s">
        <v>535</v>
      </c>
      <c r="X65" s="18" t="s">
        <v>848</v>
      </c>
      <c r="Y65" s="18" t="s">
        <v>539</v>
      </c>
      <c r="Z65" s="18" t="s">
        <v>478</v>
      </c>
      <c r="AA65" s="18" t="s">
        <v>1028</v>
      </c>
      <c r="AB65" s="18" t="s">
        <v>703</v>
      </c>
      <c r="AC65" s="18" t="s">
        <v>926</v>
      </c>
      <c r="AD65" s="18" t="s">
        <v>673</v>
      </c>
      <c r="AE65" s="18" t="s">
        <v>501</v>
      </c>
      <c r="AF65" s="18" t="s">
        <v>608</v>
      </c>
      <c r="AG65" s="18" t="s">
        <v>707</v>
      </c>
      <c r="AH65" s="18" t="s">
        <v>1021</v>
      </c>
      <c r="AI65" s="18" t="s">
        <v>1023</v>
      </c>
    </row>
    <row r="66" spans="1:35">
      <c r="A66" s="18">
        <v>1984</v>
      </c>
      <c r="B66" s="18">
        <v>2</v>
      </c>
      <c r="C66" s="19">
        <f t="shared" si="0"/>
        <v>1984.15625</v>
      </c>
      <c r="D66" s="27">
        <v>-0.39</v>
      </c>
      <c r="E66" s="18">
        <v>-0.6</v>
      </c>
      <c r="F66" s="18">
        <v>-0.31</v>
      </c>
      <c r="G66" s="27">
        <v>-0.54</v>
      </c>
      <c r="H66" s="18">
        <v>-0.62</v>
      </c>
      <c r="I66" s="18">
        <v>-0.49</v>
      </c>
      <c r="J66" s="27">
        <v>-0.24</v>
      </c>
      <c r="K66" s="18">
        <v>-0.55000000000000004</v>
      </c>
      <c r="L66" s="18">
        <v>-0.17</v>
      </c>
      <c r="M66" s="27">
        <v>-0.44</v>
      </c>
      <c r="N66" s="18">
        <v>-0.51</v>
      </c>
      <c r="O66" s="18">
        <v>-0.43</v>
      </c>
      <c r="U66" s="18" t="s">
        <v>541</v>
      </c>
      <c r="V66" s="18" t="s">
        <v>474</v>
      </c>
      <c r="W66" s="18" t="s">
        <v>453</v>
      </c>
      <c r="X66" s="18" t="s">
        <v>838</v>
      </c>
      <c r="Y66" s="18" t="s">
        <v>708</v>
      </c>
      <c r="Z66" s="18" t="s">
        <v>680</v>
      </c>
      <c r="AA66" s="18" t="s">
        <v>660</v>
      </c>
      <c r="AB66" s="18" t="s">
        <v>703</v>
      </c>
      <c r="AC66" s="18" t="s">
        <v>452</v>
      </c>
      <c r="AD66" s="18" t="s">
        <v>533</v>
      </c>
      <c r="AE66" s="18" t="s">
        <v>823</v>
      </c>
      <c r="AF66" s="18" t="s">
        <v>713</v>
      </c>
      <c r="AG66" s="18" t="s">
        <v>824</v>
      </c>
      <c r="AH66" s="18" t="s">
        <v>475</v>
      </c>
      <c r="AI66" s="18" t="s">
        <v>784</v>
      </c>
    </row>
    <row r="67" spans="1:35">
      <c r="A67" s="18">
        <v>1984</v>
      </c>
      <c r="B67" s="18">
        <v>3</v>
      </c>
      <c r="C67" s="19">
        <f t="shared" si="0"/>
        <v>1984.234375</v>
      </c>
      <c r="D67" s="27">
        <v>-0.27</v>
      </c>
      <c r="E67" s="18">
        <v>-0.39</v>
      </c>
      <c r="F67" s="18">
        <v>-0.22</v>
      </c>
      <c r="G67" s="27">
        <v>-0.55000000000000004</v>
      </c>
      <c r="H67" s="18">
        <v>-0.57999999999999996</v>
      </c>
      <c r="I67" s="18">
        <v>-0.53</v>
      </c>
      <c r="J67" s="27">
        <v>0.01</v>
      </c>
      <c r="K67" s="18">
        <v>0.03</v>
      </c>
      <c r="L67" s="18">
        <v>0</v>
      </c>
      <c r="M67" s="27">
        <v>-0.16</v>
      </c>
      <c r="N67" s="18">
        <v>-0.18</v>
      </c>
      <c r="O67" s="18">
        <v>-0.16</v>
      </c>
      <c r="U67" s="18" t="s">
        <v>524</v>
      </c>
      <c r="V67" s="18" t="s">
        <v>476</v>
      </c>
      <c r="W67" s="18" t="s">
        <v>943</v>
      </c>
      <c r="X67" s="18" t="s">
        <v>387</v>
      </c>
      <c r="Y67" s="18" t="s">
        <v>490</v>
      </c>
      <c r="Z67" s="18" t="s">
        <v>414</v>
      </c>
      <c r="AA67" s="18" t="s">
        <v>454</v>
      </c>
      <c r="AB67" s="18" t="s">
        <v>827</v>
      </c>
      <c r="AC67" s="18" t="s">
        <v>476</v>
      </c>
      <c r="AD67" s="18" t="s">
        <v>597</v>
      </c>
      <c r="AE67" s="18" t="s">
        <v>566</v>
      </c>
      <c r="AF67" s="18" t="s">
        <v>552</v>
      </c>
      <c r="AG67" s="18" t="s">
        <v>836</v>
      </c>
      <c r="AH67" s="18" t="s">
        <v>837</v>
      </c>
      <c r="AI67" s="18" t="s">
        <v>734</v>
      </c>
    </row>
    <row r="68" spans="1:35">
      <c r="A68" s="18">
        <v>1984</v>
      </c>
      <c r="B68" s="18">
        <v>4</v>
      </c>
      <c r="C68" s="19">
        <f t="shared" ref="C68:C131" si="1">A68+B68/12.8</f>
        <v>1984.3125</v>
      </c>
      <c r="D68" s="27">
        <v>-0.37</v>
      </c>
      <c r="E68" s="18">
        <v>-0.55000000000000004</v>
      </c>
      <c r="F68" s="18">
        <v>-0.3</v>
      </c>
      <c r="G68" s="27">
        <v>-0.53</v>
      </c>
      <c r="H68" s="18">
        <v>-0.64</v>
      </c>
      <c r="I68" s="18">
        <v>-0.46</v>
      </c>
      <c r="J68" s="27">
        <v>-0.21</v>
      </c>
      <c r="K68" s="18">
        <v>-0.36</v>
      </c>
      <c r="L68" s="18">
        <v>-0.18</v>
      </c>
      <c r="M68" s="27">
        <v>-0.28999999999999998</v>
      </c>
      <c r="N68" s="18">
        <v>-0.32</v>
      </c>
      <c r="O68" s="18">
        <v>-0.28999999999999998</v>
      </c>
      <c r="U68" s="18" t="s">
        <v>555</v>
      </c>
      <c r="V68" s="18" t="s">
        <v>524</v>
      </c>
      <c r="W68" s="18" t="s">
        <v>880</v>
      </c>
      <c r="X68" s="18" t="s">
        <v>838</v>
      </c>
      <c r="Y68" s="18" t="s">
        <v>790</v>
      </c>
      <c r="Z68" s="18" t="s">
        <v>507</v>
      </c>
      <c r="AA68" s="18" t="s">
        <v>1093</v>
      </c>
      <c r="AB68" s="18" t="s">
        <v>1092</v>
      </c>
      <c r="AC68" s="18" t="s">
        <v>1024</v>
      </c>
      <c r="AD68" s="18" t="s">
        <v>498</v>
      </c>
      <c r="AE68" s="18" t="s">
        <v>377</v>
      </c>
      <c r="AF68" s="18" t="s">
        <v>379</v>
      </c>
      <c r="AG68" s="18" t="s">
        <v>912</v>
      </c>
      <c r="AH68" s="18" t="s">
        <v>987</v>
      </c>
      <c r="AI68" s="18" t="s">
        <v>697</v>
      </c>
    </row>
    <row r="69" spans="1:35">
      <c r="A69" s="18">
        <v>1984</v>
      </c>
      <c r="B69" s="18">
        <v>5</v>
      </c>
      <c r="C69" s="19">
        <f t="shared" si="1"/>
        <v>1984.390625</v>
      </c>
      <c r="D69" s="27">
        <v>-0.24</v>
      </c>
      <c r="E69" s="18">
        <v>-0.14000000000000001</v>
      </c>
      <c r="F69" s="18">
        <v>-0.27</v>
      </c>
      <c r="G69" s="27">
        <v>-0.37</v>
      </c>
      <c r="H69" s="18">
        <v>-0.3</v>
      </c>
      <c r="I69" s="18">
        <v>-0.41</v>
      </c>
      <c r="J69" s="27">
        <v>-0.1</v>
      </c>
      <c r="K69" s="18">
        <v>0.23</v>
      </c>
      <c r="L69" s="18">
        <v>-0.17</v>
      </c>
      <c r="M69" s="27">
        <v>-0.45</v>
      </c>
      <c r="N69" s="18">
        <v>-0.33</v>
      </c>
      <c r="O69" s="18">
        <v>-0.49</v>
      </c>
      <c r="U69" s="18" t="s">
        <v>426</v>
      </c>
      <c r="V69" s="18" t="s">
        <v>699</v>
      </c>
      <c r="W69" s="18" t="s">
        <v>808</v>
      </c>
      <c r="X69" s="18" t="s">
        <v>387</v>
      </c>
      <c r="Y69" s="18" t="s">
        <v>666</v>
      </c>
      <c r="Z69" s="18" t="s">
        <v>693</v>
      </c>
      <c r="AA69" s="18" t="s">
        <v>679</v>
      </c>
      <c r="AB69" s="18" t="s">
        <v>838</v>
      </c>
      <c r="AC69" s="18" t="s">
        <v>562</v>
      </c>
      <c r="AD69" s="18" t="s">
        <v>1091</v>
      </c>
      <c r="AE69" s="18" t="s">
        <v>1090</v>
      </c>
      <c r="AF69" s="18" t="s">
        <v>954</v>
      </c>
      <c r="AG69" s="18" t="s">
        <v>612</v>
      </c>
      <c r="AH69" s="18" t="s">
        <v>847</v>
      </c>
      <c r="AI69" s="18" t="s">
        <v>784</v>
      </c>
    </row>
    <row r="70" spans="1:35">
      <c r="A70" s="18">
        <v>1984</v>
      </c>
      <c r="B70" s="18">
        <v>6</v>
      </c>
      <c r="C70" s="19">
        <f t="shared" si="1"/>
        <v>1984.46875</v>
      </c>
      <c r="D70" s="27">
        <v>-0.35</v>
      </c>
      <c r="E70" s="18">
        <v>-0.37</v>
      </c>
      <c r="F70" s="18">
        <v>-0.34</v>
      </c>
      <c r="G70" s="27">
        <v>-0.24</v>
      </c>
      <c r="H70" s="18">
        <v>-0.19</v>
      </c>
      <c r="I70" s="18">
        <v>-0.28000000000000003</v>
      </c>
      <c r="J70" s="27">
        <v>-0.45</v>
      </c>
      <c r="K70" s="18">
        <v>-0.77</v>
      </c>
      <c r="L70" s="18">
        <v>-0.38</v>
      </c>
      <c r="M70" s="27">
        <v>-0.52</v>
      </c>
      <c r="N70" s="18">
        <v>-0.56000000000000005</v>
      </c>
      <c r="O70" s="18">
        <v>-0.51</v>
      </c>
      <c r="U70" s="18" t="s">
        <v>413</v>
      </c>
      <c r="V70" s="18" t="s">
        <v>413</v>
      </c>
      <c r="W70" s="18" t="s">
        <v>824</v>
      </c>
      <c r="X70" s="18" t="s">
        <v>465</v>
      </c>
      <c r="Y70" s="18" t="s">
        <v>960</v>
      </c>
      <c r="Z70" s="18" t="s">
        <v>679</v>
      </c>
      <c r="AA70" s="18" t="s">
        <v>419</v>
      </c>
      <c r="AB70" s="18" t="s">
        <v>542</v>
      </c>
      <c r="AC70" s="18" t="s">
        <v>482</v>
      </c>
      <c r="AD70" s="18" t="s">
        <v>923</v>
      </c>
      <c r="AE70" s="18" t="s">
        <v>661</v>
      </c>
      <c r="AF70" s="18" t="s">
        <v>474</v>
      </c>
      <c r="AG70" s="18" t="s">
        <v>438</v>
      </c>
      <c r="AH70" s="18" t="s">
        <v>454</v>
      </c>
      <c r="AI70" s="18" t="s">
        <v>481</v>
      </c>
    </row>
    <row r="71" spans="1:35">
      <c r="A71" s="18">
        <v>1984</v>
      </c>
      <c r="B71" s="18">
        <v>7</v>
      </c>
      <c r="C71" s="19">
        <f t="shared" si="1"/>
        <v>1984.546875</v>
      </c>
      <c r="D71" s="27">
        <v>-0.42</v>
      </c>
      <c r="E71" s="18">
        <v>-0.55000000000000004</v>
      </c>
      <c r="F71" s="18">
        <v>-0.37</v>
      </c>
      <c r="G71" s="27">
        <v>-0.42</v>
      </c>
      <c r="H71" s="18">
        <v>-0.42</v>
      </c>
      <c r="I71" s="18">
        <v>-0.42</v>
      </c>
      <c r="J71" s="27">
        <v>-0.41</v>
      </c>
      <c r="K71" s="18">
        <v>-0.83</v>
      </c>
      <c r="L71" s="18">
        <v>-0.33</v>
      </c>
      <c r="M71" s="27">
        <v>-0.7</v>
      </c>
      <c r="N71" s="18">
        <v>-0.72</v>
      </c>
      <c r="O71" s="18">
        <v>-0.7</v>
      </c>
      <c r="U71" s="18" t="s">
        <v>852</v>
      </c>
      <c r="V71" s="18" t="s">
        <v>637</v>
      </c>
      <c r="W71" s="18" t="s">
        <v>485</v>
      </c>
      <c r="X71" s="18" t="s">
        <v>557</v>
      </c>
      <c r="Y71" s="18" t="s">
        <v>849</v>
      </c>
      <c r="Z71" s="18" t="s">
        <v>743</v>
      </c>
      <c r="AA71" s="18" t="s">
        <v>567</v>
      </c>
      <c r="AB71" s="18" t="s">
        <v>543</v>
      </c>
      <c r="AC71" s="18" t="s">
        <v>377</v>
      </c>
      <c r="AD71" s="18" t="s">
        <v>981</v>
      </c>
      <c r="AE71" s="18" t="s">
        <v>476</v>
      </c>
      <c r="AF71" s="18" t="s">
        <v>904</v>
      </c>
      <c r="AG71" s="18" t="s">
        <v>553</v>
      </c>
      <c r="AH71" s="18" t="s">
        <v>856</v>
      </c>
      <c r="AI71" s="18" t="s">
        <v>903</v>
      </c>
    </row>
    <row r="72" spans="1:35">
      <c r="A72" s="18">
        <v>1984</v>
      </c>
      <c r="B72" s="18">
        <v>8</v>
      </c>
      <c r="C72" s="19">
        <f t="shared" si="1"/>
        <v>1984.625</v>
      </c>
      <c r="D72" s="27">
        <v>-0.34</v>
      </c>
      <c r="E72" s="18">
        <v>-0.46</v>
      </c>
      <c r="F72" s="18">
        <v>-0.28999999999999998</v>
      </c>
      <c r="G72" s="27">
        <v>-0.3</v>
      </c>
      <c r="H72" s="18">
        <v>-0.28000000000000003</v>
      </c>
      <c r="I72" s="18">
        <v>-0.31</v>
      </c>
      <c r="J72" s="27">
        <v>-0.37</v>
      </c>
      <c r="K72" s="18">
        <v>-0.85</v>
      </c>
      <c r="L72" s="18">
        <v>-0.27</v>
      </c>
      <c r="M72" s="27">
        <v>-0.4</v>
      </c>
      <c r="N72" s="18">
        <v>-0.42</v>
      </c>
      <c r="O72" s="18">
        <v>-0.39</v>
      </c>
      <c r="U72" s="18" t="s">
        <v>699</v>
      </c>
      <c r="V72" s="18" t="s">
        <v>852</v>
      </c>
      <c r="W72" s="18" t="s">
        <v>586</v>
      </c>
      <c r="X72" s="18" t="s">
        <v>410</v>
      </c>
      <c r="Y72" s="18" t="s">
        <v>532</v>
      </c>
      <c r="Z72" s="18" t="s">
        <v>662</v>
      </c>
      <c r="AA72" s="18" t="s">
        <v>559</v>
      </c>
      <c r="AB72" s="18" t="s">
        <v>803</v>
      </c>
      <c r="AC72" s="18" t="s">
        <v>824</v>
      </c>
      <c r="AD72" s="18" t="s">
        <v>384</v>
      </c>
      <c r="AE72" s="18" t="s">
        <v>828</v>
      </c>
      <c r="AF72" s="18" t="s">
        <v>502</v>
      </c>
      <c r="AG72" s="18" t="s">
        <v>424</v>
      </c>
      <c r="AH72" s="18" t="s">
        <v>428</v>
      </c>
      <c r="AI72" s="18" t="s">
        <v>785</v>
      </c>
    </row>
    <row r="73" spans="1:35">
      <c r="A73" s="18">
        <v>1984</v>
      </c>
      <c r="B73" s="18">
        <v>9</v>
      </c>
      <c r="C73" s="19">
        <f t="shared" si="1"/>
        <v>1984.703125</v>
      </c>
      <c r="D73" s="27">
        <v>-0.67</v>
      </c>
      <c r="E73" s="18">
        <v>-0.9</v>
      </c>
      <c r="F73" s="18">
        <v>-0.57999999999999996</v>
      </c>
      <c r="G73" s="27">
        <v>-0.63</v>
      </c>
      <c r="H73" s="18">
        <v>-0.85</v>
      </c>
      <c r="I73" s="18">
        <v>-0.49</v>
      </c>
      <c r="J73" s="27">
        <v>-0.71</v>
      </c>
      <c r="K73" s="18">
        <v>-1.02</v>
      </c>
      <c r="L73" s="18">
        <v>-0.64</v>
      </c>
      <c r="M73" s="27">
        <v>-0.66</v>
      </c>
      <c r="N73" s="18">
        <v>-0.77</v>
      </c>
      <c r="O73" s="18">
        <v>-0.64</v>
      </c>
      <c r="U73" s="18" t="s">
        <v>1025</v>
      </c>
      <c r="V73" s="18" t="s">
        <v>904</v>
      </c>
      <c r="W73" s="18" t="s">
        <v>809</v>
      </c>
      <c r="X73" s="18" t="s">
        <v>799</v>
      </c>
      <c r="Y73" s="18" t="s">
        <v>885</v>
      </c>
      <c r="Z73" s="18" t="s">
        <v>822</v>
      </c>
      <c r="AA73" s="18" t="s">
        <v>747</v>
      </c>
      <c r="AB73" s="18" t="s">
        <v>848</v>
      </c>
      <c r="AC73" s="18" t="s">
        <v>412</v>
      </c>
      <c r="AD73" s="18" t="s">
        <v>467</v>
      </c>
      <c r="AE73" s="18" t="s">
        <v>793</v>
      </c>
      <c r="AF73" s="18" t="s">
        <v>766</v>
      </c>
      <c r="AG73" s="18" t="s">
        <v>859</v>
      </c>
      <c r="AH73" s="18" t="s">
        <v>927</v>
      </c>
      <c r="AI73" s="18" t="s">
        <v>1089</v>
      </c>
    </row>
    <row r="74" spans="1:35">
      <c r="A74" s="18">
        <v>1984</v>
      </c>
      <c r="B74" s="18">
        <v>10</v>
      </c>
      <c r="C74" s="19">
        <f t="shared" si="1"/>
        <v>1984.78125</v>
      </c>
      <c r="D74" s="27">
        <v>-0.23</v>
      </c>
      <c r="E74" s="18">
        <v>-0.42</v>
      </c>
      <c r="F74" s="18">
        <v>-0.16</v>
      </c>
      <c r="G74" s="27">
        <v>-0.26</v>
      </c>
      <c r="H74" s="18">
        <v>-0.38</v>
      </c>
      <c r="I74" s="18">
        <v>-0.19</v>
      </c>
      <c r="J74" s="27">
        <v>-0.2</v>
      </c>
      <c r="K74" s="18">
        <v>-0.51</v>
      </c>
      <c r="L74" s="18">
        <v>-0.14000000000000001</v>
      </c>
      <c r="M74" s="27">
        <v>-0.28999999999999998</v>
      </c>
      <c r="N74" s="18">
        <v>-0.26</v>
      </c>
      <c r="O74" s="18">
        <v>-0.3</v>
      </c>
      <c r="U74" s="18" t="s">
        <v>553</v>
      </c>
      <c r="V74" s="18" t="s">
        <v>941</v>
      </c>
      <c r="W74" s="18" t="s">
        <v>816</v>
      </c>
      <c r="X74" s="18" t="s">
        <v>743</v>
      </c>
      <c r="Y74" s="18" t="s">
        <v>744</v>
      </c>
      <c r="Z74" s="18" t="s">
        <v>450</v>
      </c>
      <c r="AA74" s="18" t="s">
        <v>434</v>
      </c>
      <c r="AB74" s="18" t="s">
        <v>572</v>
      </c>
      <c r="AC74" s="18" t="s">
        <v>658</v>
      </c>
      <c r="AD74" s="18" t="s">
        <v>794</v>
      </c>
      <c r="AE74" s="18" t="s">
        <v>1061</v>
      </c>
      <c r="AF74" s="18" t="s">
        <v>677</v>
      </c>
      <c r="AG74" s="18" t="s">
        <v>843</v>
      </c>
      <c r="AH74" s="18" t="s">
        <v>822</v>
      </c>
      <c r="AI74" s="18" t="s">
        <v>828</v>
      </c>
    </row>
    <row r="75" spans="1:35">
      <c r="A75" s="18">
        <v>1984</v>
      </c>
      <c r="B75" s="18">
        <v>11</v>
      </c>
      <c r="C75" s="19">
        <f t="shared" si="1"/>
        <v>1984.859375</v>
      </c>
      <c r="D75" s="27">
        <v>-0.34</v>
      </c>
      <c r="E75" s="18">
        <v>-0.51</v>
      </c>
      <c r="F75" s="18">
        <v>-0.27</v>
      </c>
      <c r="G75" s="27">
        <v>-0.45</v>
      </c>
      <c r="H75" s="18">
        <v>-0.53</v>
      </c>
      <c r="I75" s="18">
        <v>-0.4</v>
      </c>
      <c r="J75" s="27">
        <v>-0.23</v>
      </c>
      <c r="K75" s="18">
        <v>-0.44</v>
      </c>
      <c r="L75" s="18">
        <v>-0.18</v>
      </c>
      <c r="M75" s="27">
        <v>-0.4</v>
      </c>
      <c r="N75" s="18">
        <v>-0.44</v>
      </c>
      <c r="O75" s="18">
        <v>-0.39</v>
      </c>
      <c r="U75" s="18" t="s">
        <v>453</v>
      </c>
      <c r="V75" s="18" t="s">
        <v>813</v>
      </c>
      <c r="W75" s="18" t="s">
        <v>506</v>
      </c>
      <c r="X75" s="18" t="s">
        <v>507</v>
      </c>
      <c r="Y75" s="18" t="s">
        <v>663</v>
      </c>
      <c r="Z75" s="18" t="s">
        <v>543</v>
      </c>
      <c r="AA75" s="18" t="s">
        <v>826</v>
      </c>
      <c r="AB75" s="18" t="s">
        <v>937</v>
      </c>
      <c r="AC75" s="18" t="s">
        <v>734</v>
      </c>
      <c r="AD75" s="18" t="s">
        <v>881</v>
      </c>
      <c r="AE75" s="18" t="s">
        <v>727</v>
      </c>
      <c r="AF75" s="18" t="s">
        <v>808</v>
      </c>
      <c r="AG75" s="18" t="s">
        <v>697</v>
      </c>
      <c r="AH75" s="18" t="s">
        <v>728</v>
      </c>
      <c r="AI75" s="18" t="s">
        <v>496</v>
      </c>
    </row>
    <row r="76" spans="1:35">
      <c r="A76" s="18">
        <v>1984</v>
      </c>
      <c r="B76" s="18">
        <v>12</v>
      </c>
      <c r="C76" s="19">
        <f t="shared" si="1"/>
        <v>1984.9375</v>
      </c>
      <c r="D76" s="27">
        <v>-0.38</v>
      </c>
      <c r="E76" s="18">
        <v>-0.89</v>
      </c>
      <c r="F76" s="18">
        <v>-0.18</v>
      </c>
      <c r="G76" s="27">
        <v>-0.64</v>
      </c>
      <c r="H76" s="18">
        <v>-1.27</v>
      </c>
      <c r="I76" s="18">
        <v>-0.24</v>
      </c>
      <c r="J76" s="27">
        <v>-0.11</v>
      </c>
      <c r="K76" s="18">
        <v>-0.02</v>
      </c>
      <c r="L76" s="18">
        <v>-0.13</v>
      </c>
      <c r="M76" s="27">
        <v>-0.37</v>
      </c>
      <c r="N76" s="18">
        <v>-0.49</v>
      </c>
      <c r="O76" s="18">
        <v>-0.34</v>
      </c>
      <c r="U76" s="18" t="s">
        <v>473</v>
      </c>
      <c r="V76" s="18" t="s">
        <v>1088</v>
      </c>
      <c r="W76" s="18" t="s">
        <v>451</v>
      </c>
      <c r="X76" s="18" t="s">
        <v>551</v>
      </c>
      <c r="Y76" s="18" t="s">
        <v>490</v>
      </c>
      <c r="Z76" s="18" t="s">
        <v>450</v>
      </c>
      <c r="AA76" s="18" t="s">
        <v>782</v>
      </c>
      <c r="AB76" s="18" t="s">
        <v>960</v>
      </c>
      <c r="AC76" s="18" t="s">
        <v>610</v>
      </c>
      <c r="AD76" s="18" t="s">
        <v>499</v>
      </c>
      <c r="AE76" s="18" t="s">
        <v>613</v>
      </c>
      <c r="AF76" s="18" t="s">
        <v>594</v>
      </c>
      <c r="AG76" s="18" t="s">
        <v>566</v>
      </c>
      <c r="AH76" s="18" t="s">
        <v>431</v>
      </c>
      <c r="AI76" s="18" t="s">
        <v>601</v>
      </c>
    </row>
    <row r="77" spans="1:35">
      <c r="A77" s="18">
        <v>1985</v>
      </c>
      <c r="B77" s="18">
        <v>1</v>
      </c>
      <c r="C77" s="19">
        <f t="shared" si="1"/>
        <v>1985.078125</v>
      </c>
      <c r="D77" s="27">
        <v>-0.44</v>
      </c>
      <c r="E77" s="18">
        <v>-0.4</v>
      </c>
      <c r="F77" s="18">
        <v>-0.45</v>
      </c>
      <c r="G77" s="27">
        <v>-0.51</v>
      </c>
      <c r="H77" s="18">
        <v>-0.51</v>
      </c>
      <c r="I77" s="18">
        <v>-0.5</v>
      </c>
      <c r="J77" s="27">
        <v>-0.37</v>
      </c>
      <c r="K77" s="18">
        <v>-0.14000000000000001</v>
      </c>
      <c r="L77" s="18">
        <v>-0.42</v>
      </c>
      <c r="M77" s="27">
        <v>-0.41</v>
      </c>
      <c r="N77" s="18">
        <v>-0.25</v>
      </c>
      <c r="O77" s="18">
        <v>-0.46</v>
      </c>
      <c r="U77" s="18" t="s">
        <v>813</v>
      </c>
      <c r="V77" s="18" t="s">
        <v>683</v>
      </c>
      <c r="W77" s="18" t="s">
        <v>452</v>
      </c>
      <c r="X77" s="18" t="s">
        <v>827</v>
      </c>
      <c r="Y77" s="18" t="s">
        <v>468</v>
      </c>
      <c r="Z77" s="18" t="s">
        <v>533</v>
      </c>
      <c r="AA77" s="18" t="s">
        <v>513</v>
      </c>
      <c r="AB77" s="18" t="s">
        <v>765</v>
      </c>
      <c r="AC77" s="18" t="s">
        <v>655</v>
      </c>
      <c r="AD77" s="18" t="s">
        <v>591</v>
      </c>
      <c r="AE77" s="18" t="s">
        <v>561</v>
      </c>
      <c r="AF77" s="18" t="s">
        <v>547</v>
      </c>
      <c r="AG77" s="18" t="s">
        <v>1087</v>
      </c>
      <c r="AH77" s="18" t="s">
        <v>878</v>
      </c>
      <c r="AI77" s="18" t="s">
        <v>463</v>
      </c>
    </row>
    <row r="78" spans="1:35">
      <c r="A78" s="18">
        <v>1985</v>
      </c>
      <c r="B78" s="18">
        <v>2</v>
      </c>
      <c r="C78" s="19">
        <f t="shared" si="1"/>
        <v>1985.15625</v>
      </c>
      <c r="D78" s="27">
        <v>-0.64</v>
      </c>
      <c r="E78" s="18">
        <v>-0.75</v>
      </c>
      <c r="F78" s="18">
        <v>-0.59</v>
      </c>
      <c r="G78" s="27">
        <v>-0.59</v>
      </c>
      <c r="H78" s="18">
        <v>-0.75</v>
      </c>
      <c r="I78" s="18">
        <v>-0.49</v>
      </c>
      <c r="J78" s="27">
        <v>-0.68</v>
      </c>
      <c r="K78" s="18">
        <v>-0.76</v>
      </c>
      <c r="L78" s="18">
        <v>-0.66</v>
      </c>
      <c r="M78" s="27">
        <v>-0.59</v>
      </c>
      <c r="N78" s="18">
        <v>-0.56000000000000005</v>
      </c>
      <c r="O78" s="18">
        <v>-0.6</v>
      </c>
      <c r="U78" s="18" t="s">
        <v>683</v>
      </c>
      <c r="V78" s="18" t="s">
        <v>943</v>
      </c>
      <c r="W78" s="18" t="s">
        <v>793</v>
      </c>
      <c r="X78" s="18" t="s">
        <v>837</v>
      </c>
      <c r="Y78" s="18" t="s">
        <v>936</v>
      </c>
      <c r="Z78" s="18" t="s">
        <v>475</v>
      </c>
      <c r="AA78" s="18" t="s">
        <v>1038</v>
      </c>
      <c r="AB78" s="18" t="s">
        <v>970</v>
      </c>
      <c r="AC78" s="18" t="s">
        <v>823</v>
      </c>
      <c r="AD78" s="18" t="s">
        <v>1026</v>
      </c>
      <c r="AE78" s="18" t="s">
        <v>771</v>
      </c>
      <c r="AF78" s="18" t="s">
        <v>855</v>
      </c>
      <c r="AG78" s="18" t="s">
        <v>1086</v>
      </c>
      <c r="AH78" s="18" t="s">
        <v>1085</v>
      </c>
      <c r="AI78" s="18" t="s">
        <v>819</v>
      </c>
    </row>
    <row r="79" spans="1:35">
      <c r="A79" s="18">
        <v>1985</v>
      </c>
      <c r="B79" s="18">
        <v>3</v>
      </c>
      <c r="C79" s="19">
        <f t="shared" si="1"/>
        <v>1985.234375</v>
      </c>
      <c r="D79" s="27">
        <v>-0.59</v>
      </c>
      <c r="E79" s="18">
        <v>-0.73</v>
      </c>
      <c r="F79" s="18">
        <v>-0.53</v>
      </c>
      <c r="G79" s="27">
        <v>-0.84</v>
      </c>
      <c r="H79" s="18">
        <v>-0.98</v>
      </c>
      <c r="I79" s="18">
        <v>-0.75</v>
      </c>
      <c r="J79" s="27">
        <v>-0.34</v>
      </c>
      <c r="K79" s="18">
        <v>-0.18</v>
      </c>
      <c r="L79" s="18">
        <v>-0.37</v>
      </c>
      <c r="M79" s="27">
        <v>-0.56000000000000005</v>
      </c>
      <c r="N79" s="18">
        <v>-0.33</v>
      </c>
      <c r="O79" s="18">
        <v>-0.63</v>
      </c>
      <c r="U79" s="18" t="s">
        <v>624</v>
      </c>
      <c r="V79" s="18" t="s">
        <v>912</v>
      </c>
      <c r="W79" s="18" t="s">
        <v>846</v>
      </c>
      <c r="X79" s="18" t="s">
        <v>467</v>
      </c>
      <c r="Y79" s="18" t="s">
        <v>638</v>
      </c>
      <c r="Z79" s="18" t="s">
        <v>632</v>
      </c>
      <c r="AA79" s="18" t="s">
        <v>1055</v>
      </c>
      <c r="AB79" s="18" t="s">
        <v>1084</v>
      </c>
      <c r="AC79" s="18" t="s">
        <v>1083</v>
      </c>
      <c r="AD79" s="18" t="s">
        <v>676</v>
      </c>
      <c r="AE79" s="18" t="s">
        <v>481</v>
      </c>
      <c r="AF79" s="18" t="s">
        <v>474</v>
      </c>
      <c r="AG79" s="18" t="s">
        <v>766</v>
      </c>
      <c r="AH79" s="18" t="s">
        <v>454</v>
      </c>
      <c r="AI79" s="18" t="s">
        <v>481</v>
      </c>
    </row>
    <row r="80" spans="1:35">
      <c r="A80" s="18">
        <v>1985</v>
      </c>
      <c r="B80" s="18">
        <v>4</v>
      </c>
      <c r="C80" s="19">
        <f t="shared" si="1"/>
        <v>1985.3125</v>
      </c>
      <c r="D80" s="27">
        <v>-0.43</v>
      </c>
      <c r="E80" s="18">
        <v>-0.42</v>
      </c>
      <c r="F80" s="18">
        <v>-0.44</v>
      </c>
      <c r="G80" s="27">
        <v>-0.61</v>
      </c>
      <c r="H80" s="18">
        <v>-0.46</v>
      </c>
      <c r="I80" s="18">
        <v>-0.7</v>
      </c>
      <c r="J80" s="27">
        <v>-0.26</v>
      </c>
      <c r="K80" s="18">
        <v>-0.33</v>
      </c>
      <c r="L80" s="18">
        <v>-0.25</v>
      </c>
      <c r="M80" s="27">
        <v>-0.63</v>
      </c>
      <c r="N80" s="18">
        <v>-0.64</v>
      </c>
      <c r="O80" s="18">
        <v>-0.62</v>
      </c>
      <c r="U80" s="18" t="s">
        <v>541</v>
      </c>
      <c r="V80" s="18" t="s">
        <v>535</v>
      </c>
      <c r="W80" s="18" t="s">
        <v>476</v>
      </c>
      <c r="X80" s="18" t="s">
        <v>680</v>
      </c>
      <c r="Y80" s="18" t="s">
        <v>680</v>
      </c>
      <c r="Z80" s="18" t="s">
        <v>745</v>
      </c>
      <c r="AA80" s="18" t="s">
        <v>1082</v>
      </c>
      <c r="AB80" s="18" t="s">
        <v>1050</v>
      </c>
      <c r="AC80" s="18" t="s">
        <v>955</v>
      </c>
      <c r="AD80" s="18" t="s">
        <v>520</v>
      </c>
      <c r="AE80" s="18" t="s">
        <v>628</v>
      </c>
      <c r="AF80" s="18" t="s">
        <v>485</v>
      </c>
      <c r="AG80" s="18" t="s">
        <v>435</v>
      </c>
      <c r="AH80" s="18" t="s">
        <v>827</v>
      </c>
      <c r="AI80" s="18" t="s">
        <v>828</v>
      </c>
    </row>
    <row r="81" spans="1:35">
      <c r="A81" s="18">
        <v>1985</v>
      </c>
      <c r="B81" s="18">
        <v>5</v>
      </c>
      <c r="C81" s="19">
        <f t="shared" si="1"/>
        <v>1985.390625</v>
      </c>
      <c r="D81" s="27">
        <v>-0.44</v>
      </c>
      <c r="E81" s="18">
        <v>-0.49</v>
      </c>
      <c r="F81" s="18">
        <v>-0.43</v>
      </c>
      <c r="G81" s="27">
        <v>-0.47</v>
      </c>
      <c r="H81" s="18">
        <v>-0.39</v>
      </c>
      <c r="I81" s="18">
        <v>-0.52</v>
      </c>
      <c r="J81" s="27">
        <v>-0.42</v>
      </c>
      <c r="K81" s="18">
        <v>-0.7</v>
      </c>
      <c r="L81" s="18">
        <v>-0.36</v>
      </c>
      <c r="M81" s="27">
        <v>-0.51</v>
      </c>
      <c r="N81" s="18">
        <v>-0.57999999999999996</v>
      </c>
      <c r="O81" s="18">
        <v>-0.49</v>
      </c>
      <c r="U81" s="18" t="s">
        <v>900</v>
      </c>
      <c r="V81" s="18" t="s">
        <v>800</v>
      </c>
      <c r="W81" s="18" t="s">
        <v>585</v>
      </c>
      <c r="X81" s="18" t="s">
        <v>801</v>
      </c>
      <c r="Y81" s="18" t="s">
        <v>897</v>
      </c>
      <c r="Z81" s="18" t="s">
        <v>539</v>
      </c>
      <c r="AA81" s="18" t="s">
        <v>965</v>
      </c>
      <c r="AB81" s="18" t="s">
        <v>988</v>
      </c>
      <c r="AC81" s="18" t="s">
        <v>438</v>
      </c>
      <c r="AD81" s="18" t="s">
        <v>957</v>
      </c>
      <c r="AE81" s="18" t="s">
        <v>1081</v>
      </c>
      <c r="AF81" s="18" t="s">
        <v>452</v>
      </c>
      <c r="AG81" s="18" t="s">
        <v>466</v>
      </c>
      <c r="AH81" s="18" t="s">
        <v>381</v>
      </c>
      <c r="AI81" s="18" t="s">
        <v>855</v>
      </c>
    </row>
    <row r="82" spans="1:35">
      <c r="A82" s="18">
        <v>1985</v>
      </c>
      <c r="B82" s="18">
        <v>6</v>
      </c>
      <c r="C82" s="19">
        <f t="shared" si="1"/>
        <v>1985.46875</v>
      </c>
      <c r="D82" s="27">
        <v>-0.48</v>
      </c>
      <c r="E82" s="18">
        <v>-0.55000000000000004</v>
      </c>
      <c r="F82" s="18">
        <v>-0.45</v>
      </c>
      <c r="G82" s="27">
        <v>-0.57999999999999996</v>
      </c>
      <c r="H82" s="18">
        <v>-0.6</v>
      </c>
      <c r="I82" s="18">
        <v>-0.56000000000000005</v>
      </c>
      <c r="J82" s="27">
        <v>-0.38</v>
      </c>
      <c r="K82" s="18">
        <v>-0.42</v>
      </c>
      <c r="L82" s="18">
        <v>-0.37</v>
      </c>
      <c r="M82" s="27">
        <v>-0.64</v>
      </c>
      <c r="N82" s="18">
        <v>-0.87</v>
      </c>
      <c r="O82" s="18">
        <v>-0.57999999999999996</v>
      </c>
      <c r="U82" s="18" t="s">
        <v>734</v>
      </c>
      <c r="V82" s="18" t="s">
        <v>707</v>
      </c>
      <c r="W82" s="18" t="s">
        <v>683</v>
      </c>
      <c r="X82" s="18" t="s">
        <v>662</v>
      </c>
      <c r="Y82" s="18" t="s">
        <v>446</v>
      </c>
      <c r="Z82" s="18" t="s">
        <v>467</v>
      </c>
      <c r="AA82" s="18" t="s">
        <v>554</v>
      </c>
      <c r="AB82" s="18" t="s">
        <v>960</v>
      </c>
      <c r="AC82" s="18" t="s">
        <v>463</v>
      </c>
      <c r="AD82" s="18" t="s">
        <v>651</v>
      </c>
      <c r="AE82" s="18" t="s">
        <v>593</v>
      </c>
      <c r="AF82" s="18" t="s">
        <v>505</v>
      </c>
      <c r="AG82" s="18" t="s">
        <v>808</v>
      </c>
      <c r="AH82" s="18" t="s">
        <v>744</v>
      </c>
      <c r="AI82" s="18" t="s">
        <v>545</v>
      </c>
    </row>
    <row r="83" spans="1:35">
      <c r="A83" s="18">
        <v>1985</v>
      </c>
      <c r="B83" s="18">
        <v>7</v>
      </c>
      <c r="C83" s="19">
        <f t="shared" si="1"/>
        <v>1985.546875</v>
      </c>
      <c r="D83" s="27">
        <v>-0.64</v>
      </c>
      <c r="E83" s="18">
        <v>-0.93</v>
      </c>
      <c r="F83" s="18">
        <v>-0.53</v>
      </c>
      <c r="G83" s="27">
        <v>-0.8</v>
      </c>
      <c r="H83" s="18">
        <v>-0.92</v>
      </c>
      <c r="I83" s="18">
        <v>-0.72</v>
      </c>
      <c r="J83" s="27">
        <v>-0.48</v>
      </c>
      <c r="K83" s="18">
        <v>-0.95</v>
      </c>
      <c r="L83" s="18">
        <v>-0.38</v>
      </c>
      <c r="M83" s="27">
        <v>-0.99</v>
      </c>
      <c r="N83" s="18">
        <v>-1.1100000000000001</v>
      </c>
      <c r="O83" s="18">
        <v>-0.96</v>
      </c>
      <c r="U83" s="18" t="s">
        <v>618</v>
      </c>
      <c r="V83" s="18" t="s">
        <v>825</v>
      </c>
      <c r="W83" s="18" t="s">
        <v>813</v>
      </c>
      <c r="X83" s="18" t="s">
        <v>662</v>
      </c>
      <c r="Y83" s="18" t="s">
        <v>550</v>
      </c>
      <c r="Z83" s="18" t="s">
        <v>680</v>
      </c>
      <c r="AA83" s="18" t="s">
        <v>910</v>
      </c>
      <c r="AB83" s="18" t="s">
        <v>1080</v>
      </c>
      <c r="AC83" s="18" t="s">
        <v>808</v>
      </c>
      <c r="AD83" s="18" t="s">
        <v>478</v>
      </c>
      <c r="AE83" s="18" t="s">
        <v>1079</v>
      </c>
      <c r="AF83" s="18" t="s">
        <v>377</v>
      </c>
      <c r="AG83" s="18" t="s">
        <v>411</v>
      </c>
      <c r="AH83" s="18" t="s">
        <v>639</v>
      </c>
      <c r="AI83" s="18" t="s">
        <v>808</v>
      </c>
    </row>
    <row r="84" spans="1:35">
      <c r="A84" s="18">
        <v>1985</v>
      </c>
      <c r="B84" s="18">
        <v>8</v>
      </c>
      <c r="C84" s="19">
        <f t="shared" si="1"/>
        <v>1985.625</v>
      </c>
      <c r="D84" s="27">
        <v>-0.39</v>
      </c>
      <c r="E84" s="18">
        <v>-0.39</v>
      </c>
      <c r="F84" s="18">
        <v>-0.39</v>
      </c>
      <c r="G84" s="27">
        <v>-0.52</v>
      </c>
      <c r="H84" s="18">
        <v>-0.42</v>
      </c>
      <c r="I84" s="18">
        <v>-0.59</v>
      </c>
      <c r="J84" s="27">
        <v>-0.26</v>
      </c>
      <c r="K84" s="18">
        <v>-0.33</v>
      </c>
      <c r="L84" s="18">
        <v>-0.24</v>
      </c>
      <c r="M84" s="27">
        <v>-0.63</v>
      </c>
      <c r="N84" s="18">
        <v>-0.67</v>
      </c>
      <c r="O84" s="18">
        <v>-0.61</v>
      </c>
      <c r="U84" s="18" t="s">
        <v>702</v>
      </c>
      <c r="V84" s="18" t="s">
        <v>808</v>
      </c>
      <c r="W84" s="18" t="s">
        <v>880</v>
      </c>
      <c r="X84" s="18" t="s">
        <v>450</v>
      </c>
      <c r="Y84" s="18" t="s">
        <v>540</v>
      </c>
      <c r="Z84" s="18" t="s">
        <v>457</v>
      </c>
      <c r="AA84" s="18" t="s">
        <v>922</v>
      </c>
      <c r="AB84" s="18" t="s">
        <v>878</v>
      </c>
      <c r="AC84" s="18" t="s">
        <v>843</v>
      </c>
      <c r="AD84" s="18" t="s">
        <v>672</v>
      </c>
      <c r="AE84" s="18" t="s">
        <v>605</v>
      </c>
      <c r="AF84" s="18" t="s">
        <v>649</v>
      </c>
      <c r="AG84" s="18" t="s">
        <v>571</v>
      </c>
      <c r="AH84" s="18" t="s">
        <v>475</v>
      </c>
      <c r="AI84" s="18" t="s">
        <v>452</v>
      </c>
    </row>
    <row r="85" spans="1:35">
      <c r="A85" s="18">
        <v>1985</v>
      </c>
      <c r="B85" s="18">
        <v>9</v>
      </c>
      <c r="C85" s="19">
        <f t="shared" si="1"/>
        <v>1985.703125</v>
      </c>
      <c r="D85" s="27">
        <v>-0.54</v>
      </c>
      <c r="E85" s="18">
        <v>-0.53</v>
      </c>
      <c r="F85" s="18">
        <v>-0.54</v>
      </c>
      <c r="G85" s="27">
        <v>-0.56999999999999995</v>
      </c>
      <c r="H85" s="18">
        <v>-0.41</v>
      </c>
      <c r="I85" s="18">
        <v>-0.68</v>
      </c>
      <c r="J85" s="27">
        <v>-0.5</v>
      </c>
      <c r="K85" s="18">
        <v>-0.81</v>
      </c>
      <c r="L85" s="18">
        <v>-0.44</v>
      </c>
      <c r="M85" s="27">
        <v>-0.7</v>
      </c>
      <c r="N85" s="18">
        <v>-0.71</v>
      </c>
      <c r="O85" s="18">
        <v>-0.7</v>
      </c>
      <c r="U85" s="18" t="s">
        <v>452</v>
      </c>
      <c r="V85" s="18" t="s">
        <v>793</v>
      </c>
      <c r="W85" s="18" t="s">
        <v>792</v>
      </c>
      <c r="X85" s="18" t="s">
        <v>794</v>
      </c>
      <c r="Y85" s="18" t="s">
        <v>849</v>
      </c>
      <c r="Z85" s="18" t="s">
        <v>539</v>
      </c>
      <c r="AA85" s="18" t="s">
        <v>410</v>
      </c>
      <c r="AB85" s="18" t="s">
        <v>414</v>
      </c>
      <c r="AC85" s="18" t="s">
        <v>473</v>
      </c>
      <c r="AD85" s="18" t="s">
        <v>782</v>
      </c>
      <c r="AE85" s="18" t="s">
        <v>872</v>
      </c>
      <c r="AF85" s="18" t="s">
        <v>637</v>
      </c>
      <c r="AG85" s="18" t="s">
        <v>912</v>
      </c>
      <c r="AH85" s="18" t="s">
        <v>627</v>
      </c>
      <c r="AI85" s="18" t="s">
        <v>1027</v>
      </c>
    </row>
    <row r="86" spans="1:35">
      <c r="A86" s="18">
        <v>1985</v>
      </c>
      <c r="B86" s="18">
        <v>10</v>
      </c>
      <c r="C86" s="19">
        <f t="shared" si="1"/>
        <v>1985.78125</v>
      </c>
      <c r="D86" s="27">
        <v>-0.59</v>
      </c>
      <c r="E86" s="18">
        <v>-0.71</v>
      </c>
      <c r="F86" s="18">
        <v>-0.54</v>
      </c>
      <c r="G86" s="27">
        <v>-0.54</v>
      </c>
      <c r="H86" s="18">
        <v>-0.56999999999999995</v>
      </c>
      <c r="I86" s="18">
        <v>-0.52</v>
      </c>
      <c r="J86" s="27">
        <v>-0.64</v>
      </c>
      <c r="K86" s="18">
        <v>-1.01</v>
      </c>
      <c r="L86" s="18">
        <v>-0.56000000000000005</v>
      </c>
      <c r="M86" s="27">
        <v>-0.49</v>
      </c>
      <c r="N86" s="18">
        <v>-0.56000000000000005</v>
      </c>
      <c r="O86" s="18">
        <v>-0.48</v>
      </c>
      <c r="U86" s="18" t="s">
        <v>734</v>
      </c>
      <c r="V86" s="18" t="s">
        <v>870</v>
      </c>
      <c r="W86" s="18" t="s">
        <v>541</v>
      </c>
      <c r="X86" s="18" t="s">
        <v>957</v>
      </c>
      <c r="Y86" s="18" t="s">
        <v>1070</v>
      </c>
      <c r="Z86" s="18" t="s">
        <v>602</v>
      </c>
      <c r="AA86" s="18" t="s">
        <v>1021</v>
      </c>
      <c r="AB86" s="18" t="s">
        <v>910</v>
      </c>
      <c r="AC86" s="18" t="s">
        <v>688</v>
      </c>
      <c r="AD86" s="18" t="s">
        <v>822</v>
      </c>
      <c r="AE86" s="18" t="s">
        <v>924</v>
      </c>
      <c r="AF86" s="18" t="s">
        <v>586</v>
      </c>
      <c r="AG86" s="18" t="s">
        <v>692</v>
      </c>
      <c r="AH86" s="18" t="s">
        <v>709</v>
      </c>
      <c r="AI86" s="18" t="s">
        <v>978</v>
      </c>
    </row>
    <row r="87" spans="1:35">
      <c r="A87" s="18">
        <v>1985</v>
      </c>
      <c r="B87" s="18">
        <v>11</v>
      </c>
      <c r="C87" s="19">
        <f t="shared" si="1"/>
        <v>1985.859375</v>
      </c>
      <c r="D87" s="27">
        <v>-0.42</v>
      </c>
      <c r="E87" s="18">
        <v>-0.67</v>
      </c>
      <c r="F87" s="18">
        <v>-0.32</v>
      </c>
      <c r="G87" s="27">
        <v>-0.44</v>
      </c>
      <c r="H87" s="18">
        <v>-0.64</v>
      </c>
      <c r="I87" s="18">
        <v>-0.32</v>
      </c>
      <c r="J87" s="27">
        <v>-0.39</v>
      </c>
      <c r="K87" s="18">
        <v>-0.72</v>
      </c>
      <c r="L87" s="18">
        <v>-0.32</v>
      </c>
      <c r="M87" s="27">
        <v>-0.46</v>
      </c>
      <c r="N87" s="18">
        <v>-0.62</v>
      </c>
      <c r="O87" s="18">
        <v>-0.41</v>
      </c>
      <c r="U87" s="18" t="s">
        <v>453</v>
      </c>
      <c r="V87" s="18" t="s">
        <v>474</v>
      </c>
      <c r="W87" s="18" t="s">
        <v>586</v>
      </c>
      <c r="X87" s="18" t="s">
        <v>679</v>
      </c>
      <c r="Y87" s="18" t="s">
        <v>894</v>
      </c>
      <c r="Z87" s="18" t="s">
        <v>790</v>
      </c>
      <c r="AA87" s="18" t="s">
        <v>890</v>
      </c>
      <c r="AB87" s="18" t="s">
        <v>597</v>
      </c>
      <c r="AC87" s="18" t="s">
        <v>635</v>
      </c>
      <c r="AD87" s="18" t="s">
        <v>1018</v>
      </c>
      <c r="AE87" s="18" t="s">
        <v>1078</v>
      </c>
      <c r="AF87" s="18" t="s">
        <v>880</v>
      </c>
      <c r="AG87" s="18" t="s">
        <v>537</v>
      </c>
      <c r="AH87" s="18" t="s">
        <v>560</v>
      </c>
      <c r="AI87" s="18" t="s">
        <v>464</v>
      </c>
    </row>
    <row r="88" spans="1:35">
      <c r="A88" s="18">
        <v>1985</v>
      </c>
      <c r="B88" s="18">
        <v>12</v>
      </c>
      <c r="C88" s="19">
        <f t="shared" si="1"/>
        <v>1985.9375</v>
      </c>
      <c r="D88" s="27">
        <v>-0.38</v>
      </c>
      <c r="E88" s="18">
        <v>-0.46</v>
      </c>
      <c r="F88" s="18">
        <v>-0.35</v>
      </c>
      <c r="G88" s="27">
        <v>-0.3</v>
      </c>
      <c r="H88" s="18">
        <v>-0.36</v>
      </c>
      <c r="I88" s="18">
        <v>-0.27</v>
      </c>
      <c r="J88" s="27">
        <v>-0.45</v>
      </c>
      <c r="K88" s="18">
        <v>-0.69</v>
      </c>
      <c r="L88" s="18">
        <v>-0.4</v>
      </c>
      <c r="M88" s="27">
        <v>-0.42</v>
      </c>
      <c r="N88" s="18">
        <v>-0.42</v>
      </c>
      <c r="O88" s="18">
        <v>-0.42</v>
      </c>
      <c r="U88" s="18" t="s">
        <v>411</v>
      </c>
      <c r="V88" s="18" t="s">
        <v>426</v>
      </c>
      <c r="W88" s="18" t="s">
        <v>612</v>
      </c>
      <c r="X88" s="18" t="s">
        <v>703</v>
      </c>
      <c r="Y88" s="18" t="s">
        <v>1028</v>
      </c>
      <c r="Z88" s="18" t="s">
        <v>801</v>
      </c>
      <c r="AA88" s="18" t="s">
        <v>730</v>
      </c>
      <c r="AB88" s="18" t="s">
        <v>579</v>
      </c>
      <c r="AC88" s="18" t="s">
        <v>628</v>
      </c>
      <c r="AD88" s="18" t="s">
        <v>930</v>
      </c>
      <c r="AE88" s="18" t="s">
        <v>1077</v>
      </c>
      <c r="AF88" s="18" t="s">
        <v>843</v>
      </c>
      <c r="AG88" s="18" t="s">
        <v>917</v>
      </c>
      <c r="AH88" s="18" t="s">
        <v>587</v>
      </c>
      <c r="AI88" s="18" t="s">
        <v>814</v>
      </c>
    </row>
    <row r="89" spans="1:35">
      <c r="A89" s="18">
        <v>1986</v>
      </c>
      <c r="B89" s="18">
        <v>1</v>
      </c>
      <c r="C89" s="19">
        <f t="shared" si="1"/>
        <v>1986.078125</v>
      </c>
      <c r="D89" s="27">
        <v>-0.28999999999999998</v>
      </c>
      <c r="E89" s="18">
        <v>-0.18</v>
      </c>
      <c r="F89" s="18">
        <v>-0.34</v>
      </c>
      <c r="G89" s="27">
        <v>-0.3</v>
      </c>
      <c r="H89" s="18">
        <v>-0.1</v>
      </c>
      <c r="I89" s="18">
        <v>-0.44</v>
      </c>
      <c r="J89" s="27">
        <v>-0.28000000000000003</v>
      </c>
      <c r="K89" s="18">
        <v>-0.38</v>
      </c>
      <c r="L89" s="18">
        <v>-0.26</v>
      </c>
      <c r="M89" s="27">
        <v>-0.26</v>
      </c>
      <c r="N89" s="18">
        <v>-0.3</v>
      </c>
      <c r="O89" s="18">
        <v>-0.24</v>
      </c>
      <c r="U89" s="18" t="s">
        <v>426</v>
      </c>
      <c r="V89" s="18" t="s">
        <v>845</v>
      </c>
      <c r="W89" s="18" t="s">
        <v>734</v>
      </c>
      <c r="X89" s="18" t="s">
        <v>830</v>
      </c>
      <c r="Y89" s="18" t="s">
        <v>802</v>
      </c>
      <c r="Z89" s="18" t="s">
        <v>632</v>
      </c>
      <c r="AA89" s="18" t="s">
        <v>878</v>
      </c>
      <c r="AB89" s="18" t="s">
        <v>465</v>
      </c>
      <c r="AC89" s="18" t="s">
        <v>1001</v>
      </c>
      <c r="AD89" s="18" t="s">
        <v>848</v>
      </c>
      <c r="AE89" s="18" t="s">
        <v>464</v>
      </c>
      <c r="AF89" s="18" t="s">
        <v>675</v>
      </c>
      <c r="AG89" s="18" t="s">
        <v>770</v>
      </c>
      <c r="AH89" s="18" t="s">
        <v>665</v>
      </c>
      <c r="AI89" s="18" t="s">
        <v>870</v>
      </c>
    </row>
    <row r="90" spans="1:35">
      <c r="A90" s="18">
        <v>1986</v>
      </c>
      <c r="B90" s="18">
        <v>2</v>
      </c>
      <c r="C90" s="19">
        <f t="shared" si="1"/>
        <v>1986.15625</v>
      </c>
      <c r="D90" s="27">
        <v>-0.53</v>
      </c>
      <c r="E90" s="18">
        <v>-0.5</v>
      </c>
      <c r="F90" s="18">
        <v>-0.54</v>
      </c>
      <c r="G90" s="27">
        <v>-0.74</v>
      </c>
      <c r="H90" s="18">
        <v>-0.73</v>
      </c>
      <c r="I90" s="18">
        <v>-0.74</v>
      </c>
      <c r="J90" s="27">
        <v>-0.33</v>
      </c>
      <c r="K90" s="18">
        <v>0.02</v>
      </c>
      <c r="L90" s="18">
        <v>-0.4</v>
      </c>
      <c r="M90" s="27">
        <v>-0.62</v>
      </c>
      <c r="N90" s="18">
        <v>-0.7</v>
      </c>
      <c r="O90" s="18">
        <v>-0.6</v>
      </c>
      <c r="U90" s="18" t="s">
        <v>896</v>
      </c>
      <c r="V90" s="18" t="s">
        <v>869</v>
      </c>
      <c r="W90" s="18" t="s">
        <v>943</v>
      </c>
      <c r="X90" s="18" t="s">
        <v>477</v>
      </c>
      <c r="Y90" s="18" t="s">
        <v>611</v>
      </c>
      <c r="Z90" s="18" t="s">
        <v>559</v>
      </c>
      <c r="AA90" s="18" t="s">
        <v>469</v>
      </c>
      <c r="AB90" s="18" t="s">
        <v>430</v>
      </c>
      <c r="AC90" s="18" t="s">
        <v>719</v>
      </c>
      <c r="AD90" s="18" t="s">
        <v>509</v>
      </c>
      <c r="AE90" s="18" t="s">
        <v>1076</v>
      </c>
      <c r="AF90" s="18" t="s">
        <v>458</v>
      </c>
      <c r="AG90" s="18" t="s">
        <v>377</v>
      </c>
      <c r="AH90" s="18" t="s">
        <v>490</v>
      </c>
      <c r="AI90" s="18" t="s">
        <v>586</v>
      </c>
    </row>
    <row r="91" spans="1:35">
      <c r="A91" s="18">
        <v>1986</v>
      </c>
      <c r="B91" s="18">
        <v>3</v>
      </c>
      <c r="C91" s="19">
        <f t="shared" si="1"/>
        <v>1986.234375</v>
      </c>
      <c r="D91" s="27">
        <v>-0.4</v>
      </c>
      <c r="E91" s="18">
        <v>-0.5</v>
      </c>
      <c r="F91" s="18">
        <v>-0.37</v>
      </c>
      <c r="G91" s="27">
        <v>-0.46</v>
      </c>
      <c r="H91" s="18">
        <v>-0.56999999999999995</v>
      </c>
      <c r="I91" s="18">
        <v>-0.39</v>
      </c>
      <c r="J91" s="27">
        <v>-0.34</v>
      </c>
      <c r="K91" s="18">
        <v>-0.32</v>
      </c>
      <c r="L91" s="18">
        <v>-0.35</v>
      </c>
      <c r="M91" s="27">
        <v>-0.5</v>
      </c>
      <c r="N91" s="18">
        <v>-0.62</v>
      </c>
      <c r="O91" s="18">
        <v>-0.46</v>
      </c>
      <c r="U91" s="18" t="s">
        <v>702</v>
      </c>
      <c r="V91" s="18" t="s">
        <v>734</v>
      </c>
      <c r="W91" s="18" t="s">
        <v>808</v>
      </c>
      <c r="X91" s="18" t="s">
        <v>479</v>
      </c>
      <c r="Y91" s="18" t="s">
        <v>516</v>
      </c>
      <c r="Z91" s="18" t="s">
        <v>632</v>
      </c>
      <c r="AA91" s="18" t="s">
        <v>972</v>
      </c>
      <c r="AB91" s="18" t="s">
        <v>772</v>
      </c>
      <c r="AC91" s="18" t="s">
        <v>1072</v>
      </c>
      <c r="AD91" s="18" t="s">
        <v>672</v>
      </c>
      <c r="AE91" s="18" t="s">
        <v>658</v>
      </c>
      <c r="AF91" s="18" t="s">
        <v>582</v>
      </c>
      <c r="AG91" s="18" t="s">
        <v>667</v>
      </c>
      <c r="AH91" s="18" t="s">
        <v>442</v>
      </c>
      <c r="AI91" s="18" t="s">
        <v>388</v>
      </c>
    </row>
    <row r="92" spans="1:35">
      <c r="A92" s="18">
        <v>1986</v>
      </c>
      <c r="B92" s="18">
        <v>4</v>
      </c>
      <c r="C92" s="19">
        <f t="shared" si="1"/>
        <v>1986.3125</v>
      </c>
      <c r="D92" s="27">
        <v>-0.28000000000000003</v>
      </c>
      <c r="E92" s="18">
        <v>-0.3</v>
      </c>
      <c r="F92" s="18">
        <v>-0.27</v>
      </c>
      <c r="G92" s="27">
        <v>-0.41</v>
      </c>
      <c r="H92" s="18">
        <v>-0.34</v>
      </c>
      <c r="I92" s="18">
        <v>-0.45</v>
      </c>
      <c r="J92" s="27">
        <v>-0.16</v>
      </c>
      <c r="K92" s="18">
        <v>-0.21</v>
      </c>
      <c r="L92" s="18">
        <v>-0.15</v>
      </c>
      <c r="M92" s="27">
        <v>-0.34</v>
      </c>
      <c r="N92" s="18">
        <v>-0.35</v>
      </c>
      <c r="O92" s="18">
        <v>-0.33</v>
      </c>
      <c r="U92" s="18" t="s">
        <v>688</v>
      </c>
      <c r="V92" s="18" t="s">
        <v>800</v>
      </c>
      <c r="W92" s="18" t="s">
        <v>463</v>
      </c>
      <c r="X92" s="18" t="s">
        <v>468</v>
      </c>
      <c r="Y92" s="18" t="s">
        <v>457</v>
      </c>
      <c r="Z92" s="18" t="s">
        <v>468</v>
      </c>
      <c r="AA92" s="18" t="s">
        <v>1070</v>
      </c>
      <c r="AB92" s="18" t="s">
        <v>937</v>
      </c>
      <c r="AC92" s="18" t="s">
        <v>1054</v>
      </c>
      <c r="AD92" s="18" t="s">
        <v>480</v>
      </c>
      <c r="AE92" s="18" t="s">
        <v>481</v>
      </c>
      <c r="AF92" s="18" t="s">
        <v>719</v>
      </c>
      <c r="AG92" s="18" t="s">
        <v>605</v>
      </c>
      <c r="AH92" s="18" t="s">
        <v>662</v>
      </c>
      <c r="AI92" s="18" t="s">
        <v>612</v>
      </c>
    </row>
    <row r="93" spans="1:35">
      <c r="A93" s="18">
        <v>1986</v>
      </c>
      <c r="B93" s="18">
        <v>5</v>
      </c>
      <c r="C93" s="19">
        <f t="shared" si="1"/>
        <v>1986.390625</v>
      </c>
      <c r="D93" s="27">
        <v>-0.25</v>
      </c>
      <c r="E93" s="18">
        <v>-0.34</v>
      </c>
      <c r="F93" s="18">
        <v>-0.22</v>
      </c>
      <c r="G93" s="27">
        <v>-0.32</v>
      </c>
      <c r="H93" s="18">
        <v>-0.42</v>
      </c>
      <c r="I93" s="18">
        <v>-0.26</v>
      </c>
      <c r="J93" s="27">
        <v>-0.19</v>
      </c>
      <c r="K93" s="18">
        <v>-0.16</v>
      </c>
      <c r="L93" s="18">
        <v>-0.19</v>
      </c>
      <c r="M93" s="27">
        <v>-0.36</v>
      </c>
      <c r="N93" s="18">
        <v>-0.42</v>
      </c>
      <c r="O93" s="18">
        <v>-0.34</v>
      </c>
      <c r="U93" s="18" t="s">
        <v>852</v>
      </c>
      <c r="V93" s="18" t="s">
        <v>941</v>
      </c>
      <c r="W93" s="18" t="s">
        <v>612</v>
      </c>
      <c r="X93" s="18" t="s">
        <v>638</v>
      </c>
      <c r="Y93" s="18" t="s">
        <v>387</v>
      </c>
      <c r="Z93" s="18" t="s">
        <v>542</v>
      </c>
      <c r="AA93" s="18" t="s">
        <v>897</v>
      </c>
      <c r="AB93" s="18" t="s">
        <v>844</v>
      </c>
      <c r="AC93" s="18" t="s">
        <v>675</v>
      </c>
      <c r="AD93" s="18" t="s">
        <v>469</v>
      </c>
      <c r="AE93" s="18" t="s">
        <v>466</v>
      </c>
      <c r="AF93" s="18" t="s">
        <v>570</v>
      </c>
      <c r="AG93" s="18" t="s">
        <v>569</v>
      </c>
      <c r="AH93" s="18" t="s">
        <v>639</v>
      </c>
      <c r="AI93" s="18" t="s">
        <v>824</v>
      </c>
    </row>
    <row r="94" spans="1:35">
      <c r="A94" s="18">
        <v>1986</v>
      </c>
      <c r="B94" s="18">
        <v>6</v>
      </c>
      <c r="C94" s="19">
        <f t="shared" si="1"/>
        <v>1986.46875</v>
      </c>
      <c r="D94" s="27">
        <v>-0.32</v>
      </c>
      <c r="E94" s="18">
        <v>-0.37</v>
      </c>
      <c r="F94" s="18">
        <v>-0.3</v>
      </c>
      <c r="G94" s="27">
        <v>-0.27</v>
      </c>
      <c r="H94" s="18">
        <v>-0.26</v>
      </c>
      <c r="I94" s="18">
        <v>-0.28000000000000003</v>
      </c>
      <c r="J94" s="27">
        <v>-0.36</v>
      </c>
      <c r="K94" s="18">
        <v>-0.62</v>
      </c>
      <c r="L94" s="18">
        <v>-0.31</v>
      </c>
      <c r="M94" s="27">
        <v>-0.35</v>
      </c>
      <c r="N94" s="18">
        <v>-0.45</v>
      </c>
      <c r="O94" s="18">
        <v>-0.32</v>
      </c>
      <c r="U94" s="18" t="s">
        <v>464</v>
      </c>
      <c r="V94" s="18" t="s">
        <v>828</v>
      </c>
      <c r="W94" s="18" t="s">
        <v>411</v>
      </c>
      <c r="X94" s="18" t="s">
        <v>827</v>
      </c>
      <c r="Y94" s="18" t="s">
        <v>957</v>
      </c>
      <c r="Z94" s="18" t="s">
        <v>531</v>
      </c>
      <c r="AA94" s="18" t="s">
        <v>534</v>
      </c>
      <c r="AB94" s="18" t="s">
        <v>1021</v>
      </c>
      <c r="AC94" s="18" t="s">
        <v>460</v>
      </c>
      <c r="AD94" s="18" t="s">
        <v>802</v>
      </c>
      <c r="AE94" s="18" t="s">
        <v>1017</v>
      </c>
      <c r="AF94" s="18" t="s">
        <v>501</v>
      </c>
      <c r="AG94" s="18" t="s">
        <v>725</v>
      </c>
      <c r="AH94" s="18" t="s">
        <v>616</v>
      </c>
      <c r="AI94" s="18" t="s">
        <v>541</v>
      </c>
    </row>
    <row r="95" spans="1:35">
      <c r="A95" s="18">
        <v>1986</v>
      </c>
      <c r="B95" s="18">
        <v>7</v>
      </c>
      <c r="C95" s="19">
        <f t="shared" si="1"/>
        <v>1986.546875</v>
      </c>
      <c r="D95" s="27">
        <v>-0.37</v>
      </c>
      <c r="E95" s="18">
        <v>-0.56000000000000005</v>
      </c>
      <c r="F95" s="18">
        <v>-0.3</v>
      </c>
      <c r="G95" s="27">
        <v>-0.42</v>
      </c>
      <c r="H95" s="18">
        <v>-0.49</v>
      </c>
      <c r="I95" s="18">
        <v>-0.38</v>
      </c>
      <c r="J95" s="27">
        <v>-0.33</v>
      </c>
      <c r="K95" s="18">
        <v>-0.72</v>
      </c>
      <c r="L95" s="18">
        <v>-0.24</v>
      </c>
      <c r="M95" s="27">
        <v>-0.56000000000000005</v>
      </c>
      <c r="N95" s="18">
        <v>-0.83</v>
      </c>
      <c r="O95" s="18">
        <v>-0.48</v>
      </c>
      <c r="U95" s="18" t="s">
        <v>739</v>
      </c>
      <c r="V95" s="18" t="s">
        <v>748</v>
      </c>
      <c r="W95" s="18" t="s">
        <v>831</v>
      </c>
      <c r="X95" s="18" t="s">
        <v>838</v>
      </c>
      <c r="Y95" s="18" t="s">
        <v>560</v>
      </c>
      <c r="Z95" s="18" t="s">
        <v>745</v>
      </c>
      <c r="AA95" s="18" t="s">
        <v>957</v>
      </c>
      <c r="AB95" s="18" t="s">
        <v>565</v>
      </c>
      <c r="AC95" s="18" t="s">
        <v>537</v>
      </c>
      <c r="AD95" s="18" t="s">
        <v>420</v>
      </c>
      <c r="AE95" s="18" t="s">
        <v>439</v>
      </c>
      <c r="AF95" s="18" t="s">
        <v>437</v>
      </c>
      <c r="AG95" s="18" t="s">
        <v>831</v>
      </c>
      <c r="AH95" s="18" t="s">
        <v>557</v>
      </c>
      <c r="AI95" s="18" t="s">
        <v>1022</v>
      </c>
    </row>
    <row r="96" spans="1:35">
      <c r="A96" s="18">
        <v>1986</v>
      </c>
      <c r="B96" s="18">
        <v>8</v>
      </c>
      <c r="C96" s="19">
        <f t="shared" si="1"/>
        <v>1986.625</v>
      </c>
      <c r="D96" s="27">
        <v>-0.37</v>
      </c>
      <c r="E96" s="18">
        <v>-0.59</v>
      </c>
      <c r="F96" s="18">
        <v>-0.28999999999999998</v>
      </c>
      <c r="G96" s="27">
        <v>-0.39</v>
      </c>
      <c r="H96" s="18">
        <v>-0.5</v>
      </c>
      <c r="I96" s="18">
        <v>-0.32</v>
      </c>
      <c r="J96" s="27">
        <v>-0.36</v>
      </c>
      <c r="K96" s="18">
        <v>-0.8</v>
      </c>
      <c r="L96" s="18">
        <v>-0.27</v>
      </c>
      <c r="M96" s="27">
        <v>-0.3</v>
      </c>
      <c r="N96" s="18">
        <v>-0.42</v>
      </c>
      <c r="O96" s="18">
        <v>-0.26</v>
      </c>
      <c r="U96" s="18" t="s">
        <v>463</v>
      </c>
      <c r="V96" s="18" t="s">
        <v>683</v>
      </c>
      <c r="W96" s="18" t="s">
        <v>900</v>
      </c>
      <c r="X96" s="18" t="s">
        <v>559</v>
      </c>
      <c r="Y96" s="18" t="s">
        <v>922</v>
      </c>
      <c r="Z96" s="18" t="s">
        <v>639</v>
      </c>
      <c r="AA96" s="18" t="s">
        <v>1033</v>
      </c>
      <c r="AB96" s="18" t="s">
        <v>826</v>
      </c>
      <c r="AC96" s="18" t="s">
        <v>1024</v>
      </c>
      <c r="AD96" s="18" t="s">
        <v>410</v>
      </c>
      <c r="AE96" s="18" t="s">
        <v>734</v>
      </c>
      <c r="AF96" s="18" t="s">
        <v>714</v>
      </c>
      <c r="AG96" s="18" t="s">
        <v>452</v>
      </c>
      <c r="AH96" s="18" t="s">
        <v>475</v>
      </c>
      <c r="AI96" s="18" t="s">
        <v>818</v>
      </c>
    </row>
    <row r="97" spans="1:35">
      <c r="A97" s="18">
        <v>1986</v>
      </c>
      <c r="B97" s="18">
        <v>9</v>
      </c>
      <c r="C97" s="19">
        <f t="shared" si="1"/>
        <v>1986.703125</v>
      </c>
      <c r="D97" s="27">
        <v>-0.47</v>
      </c>
      <c r="E97" s="18">
        <v>-0.65</v>
      </c>
      <c r="F97" s="18">
        <v>-0.4</v>
      </c>
      <c r="G97" s="27">
        <v>-0.49</v>
      </c>
      <c r="H97" s="18">
        <v>-0.6</v>
      </c>
      <c r="I97" s="18">
        <v>-0.43</v>
      </c>
      <c r="J97" s="27">
        <v>-0.44</v>
      </c>
      <c r="K97" s="18">
        <v>-0.76</v>
      </c>
      <c r="L97" s="18">
        <v>-0.38</v>
      </c>
      <c r="M97" s="27">
        <v>-0.36</v>
      </c>
      <c r="N97" s="18">
        <v>-0.66</v>
      </c>
      <c r="O97" s="18">
        <v>-0.27</v>
      </c>
      <c r="U97" s="18" t="s">
        <v>707</v>
      </c>
      <c r="V97" s="18" t="s">
        <v>901</v>
      </c>
      <c r="W97" s="18" t="s">
        <v>683</v>
      </c>
      <c r="X97" s="18" t="s">
        <v>703</v>
      </c>
      <c r="Y97" s="18" t="s">
        <v>728</v>
      </c>
      <c r="Z97" s="18" t="s">
        <v>848</v>
      </c>
      <c r="AA97" s="18" t="s">
        <v>977</v>
      </c>
      <c r="AB97" s="18" t="s">
        <v>799</v>
      </c>
      <c r="AC97" s="18" t="s">
        <v>1075</v>
      </c>
      <c r="AD97" s="18" t="s">
        <v>602</v>
      </c>
      <c r="AE97" s="18" t="s">
        <v>842</v>
      </c>
      <c r="AF97" s="18" t="s">
        <v>739</v>
      </c>
      <c r="AG97" s="18" t="s">
        <v>1061</v>
      </c>
      <c r="AH97" s="18" t="s">
        <v>927</v>
      </c>
      <c r="AI97" s="18" t="s">
        <v>506</v>
      </c>
    </row>
    <row r="98" spans="1:35">
      <c r="A98" s="18">
        <v>1986</v>
      </c>
      <c r="B98" s="18">
        <v>10</v>
      </c>
      <c r="C98" s="19">
        <f t="shared" si="1"/>
        <v>1986.78125</v>
      </c>
      <c r="D98" s="27">
        <v>-0.46</v>
      </c>
      <c r="E98" s="18">
        <v>-0.59</v>
      </c>
      <c r="F98" s="18">
        <v>-0.41</v>
      </c>
      <c r="G98" s="27">
        <v>-0.41</v>
      </c>
      <c r="H98" s="18">
        <v>-0.47</v>
      </c>
      <c r="I98" s="18">
        <v>-0.37</v>
      </c>
      <c r="J98" s="27">
        <v>-0.52</v>
      </c>
      <c r="K98" s="18">
        <v>-0.85</v>
      </c>
      <c r="L98" s="18">
        <v>-0.45</v>
      </c>
      <c r="M98" s="27">
        <v>-0.23</v>
      </c>
      <c r="N98" s="18">
        <v>-0.49</v>
      </c>
      <c r="O98" s="18">
        <v>-0.16</v>
      </c>
      <c r="U98" s="18" t="s">
        <v>585</v>
      </c>
      <c r="V98" s="18" t="s">
        <v>562</v>
      </c>
      <c r="W98" s="18" t="s">
        <v>813</v>
      </c>
      <c r="X98" s="18" t="s">
        <v>822</v>
      </c>
      <c r="Y98" s="18" t="s">
        <v>937</v>
      </c>
      <c r="Z98" s="18" t="s">
        <v>733</v>
      </c>
      <c r="AA98" s="18" t="s">
        <v>782</v>
      </c>
      <c r="AB98" s="18" t="s">
        <v>507</v>
      </c>
      <c r="AC98" s="18" t="s">
        <v>914</v>
      </c>
      <c r="AD98" s="18" t="s">
        <v>626</v>
      </c>
      <c r="AE98" s="18" t="s">
        <v>870</v>
      </c>
      <c r="AF98" s="18" t="s">
        <v>452</v>
      </c>
      <c r="AG98" s="18" t="s">
        <v>870</v>
      </c>
      <c r="AH98" s="18" t="s">
        <v>830</v>
      </c>
      <c r="AI98" s="18" t="s">
        <v>1054</v>
      </c>
    </row>
    <row r="99" spans="1:35">
      <c r="A99" s="18">
        <v>1986</v>
      </c>
      <c r="B99" s="18">
        <v>11</v>
      </c>
      <c r="C99" s="19">
        <f t="shared" si="1"/>
        <v>1986.859375</v>
      </c>
      <c r="D99" s="27">
        <v>-0.28000000000000003</v>
      </c>
      <c r="E99" s="18">
        <v>-0.54</v>
      </c>
      <c r="F99" s="18">
        <v>-0.18</v>
      </c>
      <c r="G99" s="27">
        <v>-0.41</v>
      </c>
      <c r="H99" s="18">
        <v>-0.61</v>
      </c>
      <c r="I99" s="18">
        <v>-0.28000000000000003</v>
      </c>
      <c r="J99" s="27">
        <v>-0.16</v>
      </c>
      <c r="K99" s="18">
        <v>-0.38</v>
      </c>
      <c r="L99" s="18">
        <v>-0.11</v>
      </c>
      <c r="M99" s="27">
        <v>-0.2</v>
      </c>
      <c r="N99" s="18">
        <v>-0.34</v>
      </c>
      <c r="O99" s="18">
        <v>-0.15</v>
      </c>
      <c r="U99" s="18" t="s">
        <v>813</v>
      </c>
      <c r="V99" s="18" t="s">
        <v>476</v>
      </c>
      <c r="W99" s="18" t="s">
        <v>535</v>
      </c>
      <c r="X99" s="18" t="s">
        <v>745</v>
      </c>
      <c r="Y99" s="18" t="s">
        <v>679</v>
      </c>
      <c r="Z99" s="18" t="s">
        <v>468</v>
      </c>
      <c r="AA99" s="18" t="s">
        <v>803</v>
      </c>
      <c r="AB99" s="18" t="s">
        <v>572</v>
      </c>
      <c r="AC99" s="18" t="s">
        <v>944</v>
      </c>
      <c r="AD99" s="18" t="s">
        <v>543</v>
      </c>
      <c r="AE99" s="18" t="s">
        <v>473</v>
      </c>
      <c r="AF99" s="18" t="s">
        <v>503</v>
      </c>
      <c r="AG99" s="18" t="s">
        <v>610</v>
      </c>
      <c r="AH99" s="18" t="s">
        <v>543</v>
      </c>
      <c r="AI99" s="18" t="s">
        <v>686</v>
      </c>
    </row>
    <row r="100" spans="1:35">
      <c r="A100" s="18">
        <v>1986</v>
      </c>
      <c r="B100" s="18">
        <v>12</v>
      </c>
      <c r="C100" s="19">
        <f t="shared" si="1"/>
        <v>1986.9375</v>
      </c>
      <c r="D100" s="27">
        <v>-0.23</v>
      </c>
      <c r="E100" s="18">
        <v>-0.44</v>
      </c>
      <c r="F100" s="18">
        <v>-0.14000000000000001</v>
      </c>
      <c r="G100" s="27">
        <v>-0.27</v>
      </c>
      <c r="H100" s="18">
        <v>-0.53</v>
      </c>
      <c r="I100" s="18">
        <v>-0.11</v>
      </c>
      <c r="J100" s="27">
        <v>-0.18</v>
      </c>
      <c r="K100" s="18">
        <v>-0.26</v>
      </c>
      <c r="L100" s="18">
        <v>-0.17</v>
      </c>
      <c r="M100" s="27">
        <v>-0.1</v>
      </c>
      <c r="N100" s="18">
        <v>-0.26</v>
      </c>
      <c r="O100" s="18">
        <v>-0.05</v>
      </c>
      <c r="U100" s="18" t="s">
        <v>637</v>
      </c>
      <c r="V100" s="18" t="s">
        <v>880</v>
      </c>
      <c r="W100" s="18" t="s">
        <v>766</v>
      </c>
      <c r="X100" s="18" t="s">
        <v>639</v>
      </c>
      <c r="Y100" s="18" t="s">
        <v>559</v>
      </c>
      <c r="Z100" s="18" t="s">
        <v>662</v>
      </c>
      <c r="AA100" s="18" t="s">
        <v>854</v>
      </c>
      <c r="AB100" s="18" t="s">
        <v>853</v>
      </c>
      <c r="AC100" s="18" t="s">
        <v>825</v>
      </c>
      <c r="AD100" s="18" t="s">
        <v>454</v>
      </c>
      <c r="AE100" s="18" t="s">
        <v>943</v>
      </c>
      <c r="AF100" s="18" t="s">
        <v>637</v>
      </c>
      <c r="AG100" s="18" t="s">
        <v>824</v>
      </c>
      <c r="AH100" s="18" t="s">
        <v>604</v>
      </c>
      <c r="AI100" s="18" t="s">
        <v>748</v>
      </c>
    </row>
    <row r="101" spans="1:35">
      <c r="A101" s="18">
        <v>1987</v>
      </c>
      <c r="B101" s="18">
        <v>1</v>
      </c>
      <c r="C101" s="19">
        <f t="shared" si="1"/>
        <v>1987.078125</v>
      </c>
      <c r="D101" s="27">
        <v>-0.06</v>
      </c>
      <c r="E101" s="18">
        <v>0.01</v>
      </c>
      <c r="F101" s="18">
        <v>-0.08</v>
      </c>
      <c r="G101" s="27">
        <v>0</v>
      </c>
      <c r="H101" s="18">
        <v>-7.0000000000000007E-2</v>
      </c>
      <c r="I101" s="18">
        <v>0.05</v>
      </c>
      <c r="J101" s="27">
        <v>-0.12</v>
      </c>
      <c r="K101" s="18">
        <v>0.17</v>
      </c>
      <c r="L101" s="18">
        <v>-0.18</v>
      </c>
      <c r="M101" s="27">
        <v>0.04</v>
      </c>
      <c r="N101" s="18">
        <v>-0.04</v>
      </c>
      <c r="O101" s="18">
        <v>0.06</v>
      </c>
      <c r="U101" s="18" t="s">
        <v>610</v>
      </c>
      <c r="V101" s="18" t="s">
        <v>824</v>
      </c>
      <c r="W101" s="18" t="s">
        <v>623</v>
      </c>
      <c r="X101" s="18" t="s">
        <v>685</v>
      </c>
      <c r="Y101" s="18" t="s">
        <v>442</v>
      </c>
      <c r="Z101" s="18" t="s">
        <v>632</v>
      </c>
      <c r="AA101" s="18" t="s">
        <v>531</v>
      </c>
      <c r="AB101" s="18" t="s">
        <v>709</v>
      </c>
      <c r="AC101" s="18" t="s">
        <v>424</v>
      </c>
      <c r="AD101" s="18" t="s">
        <v>381</v>
      </c>
      <c r="AE101" s="18" t="s">
        <v>732</v>
      </c>
      <c r="AF101" s="18" t="s">
        <v>852</v>
      </c>
      <c r="AG101" s="18" t="s">
        <v>852</v>
      </c>
      <c r="AH101" s="18" t="s">
        <v>557</v>
      </c>
      <c r="AI101" s="18" t="s">
        <v>379</v>
      </c>
    </row>
    <row r="102" spans="1:35">
      <c r="A102" s="18">
        <v>1987</v>
      </c>
      <c r="B102" s="18">
        <v>2</v>
      </c>
      <c r="C102" s="19">
        <f t="shared" si="1"/>
        <v>1987.15625</v>
      </c>
      <c r="D102" s="27">
        <v>-0.08</v>
      </c>
      <c r="E102" s="18">
        <v>0.06</v>
      </c>
      <c r="F102" s="18">
        <v>-0.14000000000000001</v>
      </c>
      <c r="G102" s="27">
        <v>-0.11</v>
      </c>
      <c r="H102" s="18">
        <v>0.15</v>
      </c>
      <c r="I102" s="18">
        <v>-0.28000000000000003</v>
      </c>
      <c r="J102" s="27">
        <v>-0.06</v>
      </c>
      <c r="K102" s="18">
        <v>-0.14000000000000001</v>
      </c>
      <c r="L102" s="18">
        <v>-0.04</v>
      </c>
      <c r="M102" s="27">
        <v>0.03</v>
      </c>
      <c r="N102" s="18">
        <v>-0.03</v>
      </c>
      <c r="O102" s="18">
        <v>0.05</v>
      </c>
      <c r="U102" s="18" t="s">
        <v>766</v>
      </c>
      <c r="V102" s="18" t="s">
        <v>389</v>
      </c>
      <c r="W102" s="18" t="s">
        <v>585</v>
      </c>
      <c r="X102" s="18" t="s">
        <v>745</v>
      </c>
      <c r="Y102" s="18" t="s">
        <v>632</v>
      </c>
      <c r="Z102" s="18" t="s">
        <v>543</v>
      </c>
      <c r="AA102" s="18" t="s">
        <v>922</v>
      </c>
      <c r="AB102" s="18" t="s">
        <v>676</v>
      </c>
      <c r="AC102" s="18" t="s">
        <v>978</v>
      </c>
      <c r="AD102" s="18" t="s">
        <v>551</v>
      </c>
      <c r="AE102" s="18" t="s">
        <v>585</v>
      </c>
      <c r="AF102" s="18" t="s">
        <v>503</v>
      </c>
      <c r="AG102" s="18" t="s">
        <v>466</v>
      </c>
      <c r="AH102" s="18" t="s">
        <v>446</v>
      </c>
      <c r="AI102" s="18" t="s">
        <v>506</v>
      </c>
    </row>
    <row r="103" spans="1:35">
      <c r="A103" s="18">
        <v>1987</v>
      </c>
      <c r="B103" s="18">
        <v>3</v>
      </c>
      <c r="C103" s="19">
        <f t="shared" si="1"/>
        <v>1987.234375</v>
      </c>
      <c r="D103" s="27">
        <v>-0.33</v>
      </c>
      <c r="E103" s="18">
        <v>-0.63</v>
      </c>
      <c r="F103" s="18">
        <v>-0.22</v>
      </c>
      <c r="G103" s="27">
        <v>-0.41</v>
      </c>
      <c r="H103" s="18">
        <v>-0.75</v>
      </c>
      <c r="I103" s="18">
        <v>-0.2</v>
      </c>
      <c r="J103" s="27">
        <v>-0.25</v>
      </c>
      <c r="K103" s="18">
        <v>-0.35</v>
      </c>
      <c r="L103" s="18">
        <v>-0.23</v>
      </c>
      <c r="M103" s="27">
        <v>0.02</v>
      </c>
      <c r="N103" s="18">
        <v>-0.02</v>
      </c>
      <c r="O103" s="18">
        <v>0.03</v>
      </c>
      <c r="U103" s="18" t="s">
        <v>697</v>
      </c>
      <c r="V103" s="18" t="s">
        <v>879</v>
      </c>
      <c r="W103" s="18" t="s">
        <v>739</v>
      </c>
      <c r="X103" s="18" t="s">
        <v>534</v>
      </c>
      <c r="Y103" s="18" t="s">
        <v>565</v>
      </c>
      <c r="Z103" s="18" t="s">
        <v>856</v>
      </c>
      <c r="AA103" s="18" t="s">
        <v>821</v>
      </c>
      <c r="AB103" s="18" t="s">
        <v>733</v>
      </c>
      <c r="AC103" s="18" t="s">
        <v>784</v>
      </c>
      <c r="AD103" s="18" t="s">
        <v>801</v>
      </c>
      <c r="AE103" s="18" t="s">
        <v>707</v>
      </c>
      <c r="AF103" s="18" t="s">
        <v>411</v>
      </c>
      <c r="AG103" s="18" t="s">
        <v>535</v>
      </c>
      <c r="AH103" s="18" t="s">
        <v>479</v>
      </c>
      <c r="AI103" s="18" t="s">
        <v>1031</v>
      </c>
    </row>
    <row r="104" spans="1:35">
      <c r="A104" s="18">
        <v>1987</v>
      </c>
      <c r="B104" s="18">
        <v>4</v>
      </c>
      <c r="C104" s="19">
        <f t="shared" si="1"/>
        <v>1987.3125</v>
      </c>
      <c r="D104" s="27">
        <v>-0.04</v>
      </c>
      <c r="E104" s="18">
        <v>-0.27</v>
      </c>
      <c r="F104" s="18">
        <v>0.05</v>
      </c>
      <c r="G104" s="27">
        <v>-0.24</v>
      </c>
      <c r="H104" s="18">
        <v>-0.39</v>
      </c>
      <c r="I104" s="18">
        <v>-0.15</v>
      </c>
      <c r="J104" s="27">
        <v>0.16</v>
      </c>
      <c r="K104" s="18">
        <v>0</v>
      </c>
      <c r="L104" s="18">
        <v>0.19</v>
      </c>
      <c r="M104" s="27">
        <v>0.16</v>
      </c>
      <c r="N104" s="18">
        <v>0.05</v>
      </c>
      <c r="O104" s="18">
        <v>0.2</v>
      </c>
      <c r="U104" s="18" t="s">
        <v>900</v>
      </c>
      <c r="V104" s="18" t="s">
        <v>438</v>
      </c>
      <c r="W104" s="18" t="s">
        <v>535</v>
      </c>
      <c r="X104" s="18" t="s">
        <v>386</v>
      </c>
      <c r="Y104" s="18" t="s">
        <v>543</v>
      </c>
      <c r="Z104" s="18" t="s">
        <v>378</v>
      </c>
      <c r="AA104" s="18" t="s">
        <v>923</v>
      </c>
      <c r="AB104" s="18" t="s">
        <v>935</v>
      </c>
      <c r="AC104" s="18" t="s">
        <v>541</v>
      </c>
      <c r="AD104" s="18" t="s">
        <v>660</v>
      </c>
      <c r="AE104" s="18" t="s">
        <v>880</v>
      </c>
      <c r="AF104" s="18" t="s">
        <v>900</v>
      </c>
      <c r="AG104" s="18" t="s">
        <v>561</v>
      </c>
      <c r="AH104" s="18" t="s">
        <v>604</v>
      </c>
      <c r="AI104" s="18" t="s">
        <v>719</v>
      </c>
    </row>
    <row r="105" spans="1:35">
      <c r="A105" s="18">
        <v>1987</v>
      </c>
      <c r="B105" s="18">
        <v>5</v>
      </c>
      <c r="C105" s="19">
        <f t="shared" si="1"/>
        <v>1987.390625</v>
      </c>
      <c r="D105" s="27">
        <v>-0.21</v>
      </c>
      <c r="E105" s="18">
        <v>-0.46</v>
      </c>
      <c r="F105" s="18">
        <v>-0.11</v>
      </c>
      <c r="G105" s="27">
        <v>-0.45</v>
      </c>
      <c r="H105" s="18">
        <v>-0.49</v>
      </c>
      <c r="I105" s="18">
        <v>-0.42</v>
      </c>
      <c r="J105" s="27">
        <v>0.03</v>
      </c>
      <c r="K105" s="18">
        <v>-0.38</v>
      </c>
      <c r="L105" s="18">
        <v>0.12</v>
      </c>
      <c r="M105" s="27">
        <v>-7.0000000000000007E-2</v>
      </c>
      <c r="N105" s="18">
        <v>-0.11</v>
      </c>
      <c r="O105" s="18">
        <v>-0.06</v>
      </c>
      <c r="U105" s="18" t="s">
        <v>870</v>
      </c>
      <c r="V105" s="18" t="s">
        <v>734</v>
      </c>
      <c r="W105" s="18" t="s">
        <v>474</v>
      </c>
      <c r="X105" s="18" t="s">
        <v>434</v>
      </c>
      <c r="Y105" s="18" t="s">
        <v>817</v>
      </c>
      <c r="Z105" s="18" t="s">
        <v>469</v>
      </c>
      <c r="AA105" s="18" t="s">
        <v>1007</v>
      </c>
      <c r="AB105" s="18" t="s">
        <v>885</v>
      </c>
      <c r="AC105" s="18" t="s">
        <v>734</v>
      </c>
      <c r="AD105" s="18" t="s">
        <v>745</v>
      </c>
      <c r="AE105" s="18" t="s">
        <v>541</v>
      </c>
      <c r="AF105" s="18" t="s">
        <v>677</v>
      </c>
      <c r="AG105" s="18" t="s">
        <v>593</v>
      </c>
      <c r="AH105" s="18" t="s">
        <v>416</v>
      </c>
      <c r="AI105" s="18" t="s">
        <v>553</v>
      </c>
    </row>
    <row r="106" spans="1:35">
      <c r="A106" s="18">
        <v>1987</v>
      </c>
      <c r="B106" s="18">
        <v>6</v>
      </c>
      <c r="C106" s="19">
        <f t="shared" si="1"/>
        <v>1987.46875</v>
      </c>
      <c r="D106" s="27">
        <v>0.04</v>
      </c>
      <c r="E106" s="18">
        <v>-0.19</v>
      </c>
      <c r="F106" s="18">
        <v>0.13</v>
      </c>
      <c r="G106" s="27">
        <v>-0.12</v>
      </c>
      <c r="H106" s="18">
        <v>-0.35</v>
      </c>
      <c r="I106" s="18">
        <v>0.03</v>
      </c>
      <c r="J106" s="27">
        <v>0.2</v>
      </c>
      <c r="K106" s="18">
        <v>0.17</v>
      </c>
      <c r="L106" s="18">
        <v>0.21</v>
      </c>
      <c r="M106" s="27">
        <v>0.26</v>
      </c>
      <c r="N106" s="18">
        <v>-0.02</v>
      </c>
      <c r="O106" s="18">
        <v>0.34</v>
      </c>
      <c r="U106" s="18" t="s">
        <v>800</v>
      </c>
      <c r="V106" s="18" t="s">
        <v>702</v>
      </c>
      <c r="W106" s="18" t="s">
        <v>828</v>
      </c>
      <c r="X106" s="18" t="s">
        <v>469</v>
      </c>
      <c r="Y106" s="18" t="s">
        <v>519</v>
      </c>
      <c r="Z106" s="18" t="s">
        <v>604</v>
      </c>
      <c r="AA106" s="18" t="s">
        <v>554</v>
      </c>
      <c r="AB106" s="18" t="s">
        <v>908</v>
      </c>
      <c r="AC106" s="18" t="s">
        <v>553</v>
      </c>
      <c r="AD106" s="18" t="s">
        <v>621</v>
      </c>
      <c r="AE106" s="18" t="s">
        <v>820</v>
      </c>
      <c r="AF106" s="18" t="s">
        <v>652</v>
      </c>
      <c r="AG106" s="18" t="s">
        <v>603</v>
      </c>
      <c r="AH106" s="18" t="s">
        <v>538</v>
      </c>
      <c r="AI106" s="18" t="s">
        <v>463</v>
      </c>
    </row>
    <row r="107" spans="1:35">
      <c r="A107" s="18">
        <v>1987</v>
      </c>
      <c r="B107" s="18">
        <v>7</v>
      </c>
      <c r="C107" s="19">
        <f t="shared" si="1"/>
        <v>1987.546875</v>
      </c>
      <c r="D107" s="27">
        <v>-0.08</v>
      </c>
      <c r="E107" s="18">
        <v>-0.17</v>
      </c>
      <c r="F107" s="18">
        <v>-0.04</v>
      </c>
      <c r="G107" s="27">
        <v>-0.13</v>
      </c>
      <c r="H107" s="18">
        <v>-0.31</v>
      </c>
      <c r="I107" s="18">
        <v>-0.02</v>
      </c>
      <c r="J107" s="27">
        <v>-0.03</v>
      </c>
      <c r="K107" s="18">
        <v>0.13</v>
      </c>
      <c r="L107" s="18">
        <v>-0.06</v>
      </c>
      <c r="M107" s="27">
        <v>0.22</v>
      </c>
      <c r="N107" s="18">
        <v>0.43</v>
      </c>
      <c r="O107" s="18">
        <v>0.16</v>
      </c>
      <c r="U107" s="18" t="s">
        <v>793</v>
      </c>
      <c r="V107" s="18" t="s">
        <v>452</v>
      </c>
      <c r="W107" s="18" t="s">
        <v>736</v>
      </c>
      <c r="X107" s="18" t="s">
        <v>745</v>
      </c>
      <c r="Y107" s="18" t="s">
        <v>551</v>
      </c>
      <c r="Z107" s="18" t="s">
        <v>743</v>
      </c>
      <c r="AA107" s="18" t="s">
        <v>782</v>
      </c>
      <c r="AB107" s="18" t="s">
        <v>738</v>
      </c>
      <c r="AC107" s="18" t="s">
        <v>464</v>
      </c>
      <c r="AD107" s="18" t="s">
        <v>755</v>
      </c>
      <c r="AE107" s="18" t="s">
        <v>871</v>
      </c>
      <c r="AF107" s="18" t="s">
        <v>568</v>
      </c>
      <c r="AG107" s="18" t="s">
        <v>941</v>
      </c>
      <c r="AH107" s="18" t="s">
        <v>801</v>
      </c>
      <c r="AI107" s="18" t="s">
        <v>903</v>
      </c>
    </row>
    <row r="108" spans="1:35">
      <c r="A108" s="18">
        <v>1987</v>
      </c>
      <c r="B108" s="18">
        <v>8</v>
      </c>
      <c r="C108" s="19">
        <f t="shared" si="1"/>
        <v>1987.625</v>
      </c>
      <c r="D108" s="27">
        <v>-0.18</v>
      </c>
      <c r="E108" s="18">
        <v>-0.5</v>
      </c>
      <c r="F108" s="18">
        <v>-0.05</v>
      </c>
      <c r="G108" s="27">
        <v>-0.23</v>
      </c>
      <c r="H108" s="18">
        <v>-0.36</v>
      </c>
      <c r="I108" s="18">
        <v>-0.14000000000000001</v>
      </c>
      <c r="J108" s="27">
        <v>-0.13</v>
      </c>
      <c r="K108" s="18">
        <v>-0.82</v>
      </c>
      <c r="L108" s="18">
        <v>0.02</v>
      </c>
      <c r="M108" s="27">
        <v>0.15</v>
      </c>
      <c r="N108" s="18">
        <v>0.12</v>
      </c>
      <c r="O108" s="18">
        <v>0.15</v>
      </c>
      <c r="U108" s="18" t="s">
        <v>941</v>
      </c>
      <c r="V108" s="18" t="s">
        <v>562</v>
      </c>
      <c r="W108" s="18" t="s">
        <v>426</v>
      </c>
      <c r="X108" s="18" t="s">
        <v>632</v>
      </c>
      <c r="Y108" s="18" t="s">
        <v>1074</v>
      </c>
      <c r="Z108" s="18" t="s">
        <v>457</v>
      </c>
      <c r="AA108" s="18" t="s">
        <v>881</v>
      </c>
      <c r="AB108" s="18" t="s">
        <v>744</v>
      </c>
      <c r="AC108" s="18" t="s">
        <v>555</v>
      </c>
      <c r="AD108" s="18" t="s">
        <v>837</v>
      </c>
      <c r="AE108" s="18" t="s">
        <v>1073</v>
      </c>
      <c r="AF108" s="18" t="s">
        <v>623</v>
      </c>
      <c r="AG108" s="18" t="s">
        <v>748</v>
      </c>
      <c r="AH108" s="18" t="s">
        <v>531</v>
      </c>
      <c r="AI108" s="18" t="s">
        <v>1025</v>
      </c>
    </row>
    <row r="109" spans="1:35">
      <c r="A109" s="18">
        <v>1987</v>
      </c>
      <c r="B109" s="18">
        <v>9</v>
      </c>
      <c r="C109" s="19">
        <f t="shared" si="1"/>
        <v>1987.703125</v>
      </c>
      <c r="D109" s="27">
        <v>-0.24</v>
      </c>
      <c r="E109" s="18">
        <v>-0.33</v>
      </c>
      <c r="F109" s="18">
        <v>-0.2</v>
      </c>
      <c r="G109" s="27">
        <v>-0.17</v>
      </c>
      <c r="H109" s="18">
        <v>-0.22</v>
      </c>
      <c r="I109" s="18">
        <v>-0.14000000000000001</v>
      </c>
      <c r="J109" s="27">
        <v>-0.31</v>
      </c>
      <c r="K109" s="18">
        <v>-0.59</v>
      </c>
      <c r="L109" s="18">
        <v>-0.25</v>
      </c>
      <c r="M109" s="27">
        <v>0.17</v>
      </c>
      <c r="N109" s="18">
        <v>0.18</v>
      </c>
      <c r="O109" s="18">
        <v>0.17</v>
      </c>
      <c r="U109" s="18" t="s">
        <v>739</v>
      </c>
      <c r="V109" s="18" t="s">
        <v>637</v>
      </c>
      <c r="W109" s="18" t="s">
        <v>506</v>
      </c>
      <c r="X109" s="18" t="s">
        <v>782</v>
      </c>
      <c r="Y109" s="18" t="s">
        <v>1018</v>
      </c>
      <c r="Z109" s="18" t="s">
        <v>478</v>
      </c>
      <c r="AA109" s="18" t="s">
        <v>977</v>
      </c>
      <c r="AB109" s="18" t="s">
        <v>897</v>
      </c>
      <c r="AC109" s="18" t="s">
        <v>921</v>
      </c>
      <c r="AD109" s="18" t="s">
        <v>790</v>
      </c>
      <c r="AE109" s="18" t="s">
        <v>809</v>
      </c>
      <c r="AF109" s="18" t="s">
        <v>766</v>
      </c>
      <c r="AG109" s="18" t="s">
        <v>631</v>
      </c>
      <c r="AH109" s="18" t="s">
        <v>854</v>
      </c>
      <c r="AI109" s="18" t="s">
        <v>1072</v>
      </c>
    </row>
    <row r="110" spans="1:35">
      <c r="A110" s="18">
        <v>1987</v>
      </c>
      <c r="B110" s="18">
        <v>10</v>
      </c>
      <c r="C110" s="19">
        <f t="shared" si="1"/>
        <v>1987.78125</v>
      </c>
      <c r="D110" s="27">
        <v>-7.0000000000000007E-2</v>
      </c>
      <c r="E110" s="18">
        <v>-0.24</v>
      </c>
      <c r="F110" s="18">
        <v>-0.01</v>
      </c>
      <c r="G110" s="27">
        <v>-0.08</v>
      </c>
      <c r="H110" s="18">
        <v>-0.31</v>
      </c>
      <c r="I110" s="18">
        <v>7.0000000000000007E-2</v>
      </c>
      <c r="J110" s="27">
        <v>-7.0000000000000007E-2</v>
      </c>
      <c r="K110" s="18">
        <v>-0.08</v>
      </c>
      <c r="L110" s="18">
        <v>-0.06</v>
      </c>
      <c r="M110" s="27">
        <v>0.28000000000000003</v>
      </c>
      <c r="N110" s="18">
        <v>0.18</v>
      </c>
      <c r="O110" s="18">
        <v>0.31</v>
      </c>
      <c r="U110" s="18" t="s">
        <v>553</v>
      </c>
      <c r="V110" s="18" t="s">
        <v>688</v>
      </c>
      <c r="W110" s="18" t="s">
        <v>713</v>
      </c>
      <c r="X110" s="18" t="s">
        <v>467</v>
      </c>
      <c r="Y110" s="18" t="s">
        <v>632</v>
      </c>
      <c r="Z110" s="18" t="s">
        <v>467</v>
      </c>
      <c r="AA110" s="18" t="s">
        <v>696</v>
      </c>
      <c r="AB110" s="18" t="s">
        <v>418</v>
      </c>
      <c r="AC110" s="18" t="s">
        <v>655</v>
      </c>
      <c r="AD110" s="18" t="s">
        <v>672</v>
      </c>
      <c r="AE110" s="18" t="s">
        <v>382</v>
      </c>
      <c r="AF110" s="18" t="s">
        <v>686</v>
      </c>
      <c r="AG110" s="18" t="s">
        <v>476</v>
      </c>
      <c r="AH110" s="18" t="s">
        <v>744</v>
      </c>
      <c r="AI110" s="18" t="s">
        <v>941</v>
      </c>
    </row>
    <row r="111" spans="1:35">
      <c r="A111" s="18">
        <v>1987</v>
      </c>
      <c r="B111" s="18">
        <v>11</v>
      </c>
      <c r="C111" s="19">
        <f t="shared" si="1"/>
        <v>1987.859375</v>
      </c>
      <c r="D111" s="27">
        <v>-0.05</v>
      </c>
      <c r="E111" s="18">
        <v>-0.19</v>
      </c>
      <c r="F111" s="18">
        <v>0</v>
      </c>
      <c r="G111" s="27">
        <v>-7.0000000000000007E-2</v>
      </c>
      <c r="H111" s="18">
        <v>-0.21</v>
      </c>
      <c r="I111" s="18">
        <v>0.03</v>
      </c>
      <c r="J111" s="27">
        <v>-0.03</v>
      </c>
      <c r="K111" s="18">
        <v>-0.12</v>
      </c>
      <c r="L111" s="18">
        <v>-0.01</v>
      </c>
      <c r="M111" s="27">
        <v>0.36</v>
      </c>
      <c r="N111" s="18">
        <v>0.26</v>
      </c>
      <c r="O111" s="18">
        <v>0.38</v>
      </c>
      <c r="U111" s="18" t="s">
        <v>852</v>
      </c>
      <c r="V111" s="18" t="s">
        <v>800</v>
      </c>
      <c r="W111" s="18" t="s">
        <v>553</v>
      </c>
      <c r="X111" s="18" t="s">
        <v>639</v>
      </c>
      <c r="Y111" s="18" t="s">
        <v>794</v>
      </c>
      <c r="Z111" s="18" t="s">
        <v>477</v>
      </c>
      <c r="AA111" s="18" t="s">
        <v>532</v>
      </c>
      <c r="AB111" s="18" t="s">
        <v>549</v>
      </c>
      <c r="AC111" s="18" t="s">
        <v>825</v>
      </c>
      <c r="AD111" s="18" t="s">
        <v>822</v>
      </c>
      <c r="AE111" s="18" t="s">
        <v>903</v>
      </c>
      <c r="AF111" s="18" t="s">
        <v>742</v>
      </c>
      <c r="AG111" s="18" t="s">
        <v>459</v>
      </c>
      <c r="AH111" s="18" t="s">
        <v>428</v>
      </c>
      <c r="AI111" s="18" t="s">
        <v>449</v>
      </c>
    </row>
    <row r="112" spans="1:35">
      <c r="A112" s="18">
        <v>1987</v>
      </c>
      <c r="B112" s="18">
        <v>12</v>
      </c>
      <c r="C112" s="19">
        <f t="shared" si="1"/>
        <v>1987.9375</v>
      </c>
      <c r="D112" s="27">
        <v>0.25</v>
      </c>
      <c r="E112" s="18">
        <v>0.28000000000000003</v>
      </c>
      <c r="F112" s="18">
        <v>0.24</v>
      </c>
      <c r="G112" s="27">
        <v>0.42</v>
      </c>
      <c r="H112" s="18">
        <v>0.4</v>
      </c>
      <c r="I112" s="18">
        <v>0.43</v>
      </c>
      <c r="J112" s="27">
        <v>0.08</v>
      </c>
      <c r="K112" s="18">
        <v>-0.01</v>
      </c>
      <c r="L112" s="18">
        <v>0.1</v>
      </c>
      <c r="M112" s="27">
        <v>0.53</v>
      </c>
      <c r="N112" s="18">
        <v>0.45</v>
      </c>
      <c r="O112" s="18">
        <v>0.56000000000000005</v>
      </c>
      <c r="U112" s="18" t="s">
        <v>492</v>
      </c>
      <c r="V112" s="18" t="s">
        <v>470</v>
      </c>
      <c r="W112" s="18" t="s">
        <v>458</v>
      </c>
      <c r="X112" s="18" t="s">
        <v>542</v>
      </c>
      <c r="Y112" s="18" t="s">
        <v>794</v>
      </c>
      <c r="Z112" s="18" t="s">
        <v>468</v>
      </c>
      <c r="AA112" s="18" t="s">
        <v>848</v>
      </c>
      <c r="AB112" s="18" t="s">
        <v>911</v>
      </c>
      <c r="AC112" s="18" t="s">
        <v>485</v>
      </c>
      <c r="AD112" s="18" t="s">
        <v>662</v>
      </c>
      <c r="AE112" s="18" t="s">
        <v>870</v>
      </c>
      <c r="AF112" s="18" t="s">
        <v>623</v>
      </c>
      <c r="AG112" s="18" t="s">
        <v>458</v>
      </c>
      <c r="AH112" s="18" t="s">
        <v>385</v>
      </c>
      <c r="AI112" s="18" t="s">
        <v>608</v>
      </c>
    </row>
    <row r="113" spans="1:35">
      <c r="A113" s="18">
        <v>1988</v>
      </c>
      <c r="B113" s="18">
        <v>1</v>
      </c>
      <c r="C113" s="19">
        <f t="shared" si="1"/>
        <v>1988.078125</v>
      </c>
      <c r="D113" s="27">
        <v>0</v>
      </c>
      <c r="E113" s="18">
        <v>-7.0000000000000007E-2</v>
      </c>
      <c r="F113" s="18">
        <v>0.03</v>
      </c>
      <c r="G113" s="27">
        <v>-0.01</v>
      </c>
      <c r="H113" s="18">
        <v>-0.16</v>
      </c>
      <c r="I113" s="18">
        <v>0.09</v>
      </c>
      <c r="J113" s="27">
        <v>0.02</v>
      </c>
      <c r="K113" s="18">
        <v>0.13</v>
      </c>
      <c r="L113" s="18">
        <v>-0.01</v>
      </c>
      <c r="M113" s="27">
        <v>0.22</v>
      </c>
      <c r="N113" s="18">
        <v>0.16</v>
      </c>
      <c r="O113" s="18">
        <v>0.24</v>
      </c>
      <c r="U113" s="18" t="s">
        <v>682</v>
      </c>
      <c r="V113" s="18" t="s">
        <v>464</v>
      </c>
      <c r="W113" s="18" t="s">
        <v>824</v>
      </c>
      <c r="X113" s="18" t="s">
        <v>468</v>
      </c>
      <c r="Y113" s="18" t="s">
        <v>434</v>
      </c>
      <c r="Z113" s="18" t="s">
        <v>680</v>
      </c>
      <c r="AA113" s="18" t="s">
        <v>709</v>
      </c>
      <c r="AB113" s="18" t="s">
        <v>703</v>
      </c>
      <c r="AC113" s="18" t="s">
        <v>555</v>
      </c>
      <c r="AD113" s="18" t="s">
        <v>430</v>
      </c>
      <c r="AE113" s="18" t="s">
        <v>494</v>
      </c>
      <c r="AF113" s="18" t="s">
        <v>795</v>
      </c>
      <c r="AG113" s="18" t="s">
        <v>1071</v>
      </c>
      <c r="AH113" s="18" t="s">
        <v>885</v>
      </c>
      <c r="AI113" s="18" t="s">
        <v>485</v>
      </c>
    </row>
    <row r="114" spans="1:35">
      <c r="A114" s="18">
        <v>1988</v>
      </c>
      <c r="B114" s="18">
        <v>2</v>
      </c>
      <c r="C114" s="19">
        <f t="shared" si="1"/>
        <v>1988.15625</v>
      </c>
      <c r="D114" s="27">
        <v>-0.22</v>
      </c>
      <c r="E114" s="18">
        <v>-0.5</v>
      </c>
      <c r="F114" s="18">
        <v>-0.1</v>
      </c>
      <c r="G114" s="27">
        <v>-0.36</v>
      </c>
      <c r="H114" s="18">
        <v>-0.63</v>
      </c>
      <c r="I114" s="18">
        <v>-0.19</v>
      </c>
      <c r="J114" s="27">
        <v>-7.0000000000000007E-2</v>
      </c>
      <c r="K114" s="18">
        <v>-0.22</v>
      </c>
      <c r="L114" s="18">
        <v>-0.04</v>
      </c>
      <c r="M114" s="27">
        <v>0.09</v>
      </c>
      <c r="N114" s="18">
        <v>7.0000000000000007E-2</v>
      </c>
      <c r="O114" s="18">
        <v>0.09</v>
      </c>
      <c r="U114" s="18" t="s">
        <v>880</v>
      </c>
      <c r="V114" s="18" t="s">
        <v>896</v>
      </c>
      <c r="W114" s="18" t="s">
        <v>506</v>
      </c>
      <c r="X114" s="18" t="s">
        <v>572</v>
      </c>
      <c r="Y114" s="18" t="s">
        <v>709</v>
      </c>
      <c r="Z114" s="18" t="s">
        <v>745</v>
      </c>
      <c r="AA114" s="18" t="s">
        <v>434</v>
      </c>
      <c r="AB114" s="18" t="s">
        <v>479</v>
      </c>
      <c r="AC114" s="18" t="s">
        <v>605</v>
      </c>
      <c r="AD114" s="18" t="s">
        <v>1021</v>
      </c>
      <c r="AE114" s="18" t="s">
        <v>919</v>
      </c>
      <c r="AF114" s="18" t="s">
        <v>870</v>
      </c>
      <c r="AG114" s="18" t="s">
        <v>1061</v>
      </c>
      <c r="AH114" s="18" t="s">
        <v>1070</v>
      </c>
      <c r="AI114" s="18" t="s">
        <v>702</v>
      </c>
    </row>
    <row r="115" spans="1:35">
      <c r="A115" s="18">
        <v>1988</v>
      </c>
      <c r="B115" s="18">
        <v>3</v>
      </c>
      <c r="C115" s="19">
        <f t="shared" si="1"/>
        <v>1988.234375</v>
      </c>
      <c r="D115" s="27">
        <v>0.03</v>
      </c>
      <c r="E115" s="18">
        <v>-0.11</v>
      </c>
      <c r="F115" s="18">
        <v>0.08</v>
      </c>
      <c r="G115" s="27">
        <v>-0.09</v>
      </c>
      <c r="H115" s="18">
        <v>-0.28999999999999998</v>
      </c>
      <c r="I115" s="18">
        <v>0.03</v>
      </c>
      <c r="J115" s="27">
        <v>0.15</v>
      </c>
      <c r="K115" s="18">
        <v>0.28000000000000003</v>
      </c>
      <c r="L115" s="18">
        <v>0.13</v>
      </c>
      <c r="M115" s="27">
        <v>0.37</v>
      </c>
      <c r="N115" s="18">
        <v>0.34</v>
      </c>
      <c r="O115" s="18">
        <v>0.38</v>
      </c>
      <c r="U115" s="18" t="s">
        <v>426</v>
      </c>
      <c r="V115" s="18" t="s">
        <v>453</v>
      </c>
      <c r="W115" s="18" t="s">
        <v>814</v>
      </c>
      <c r="X115" s="18" t="s">
        <v>567</v>
      </c>
      <c r="Y115" s="18" t="s">
        <v>430</v>
      </c>
      <c r="Z115" s="18" t="s">
        <v>693</v>
      </c>
      <c r="AA115" s="18" t="s">
        <v>531</v>
      </c>
      <c r="AB115" s="18" t="s">
        <v>567</v>
      </c>
      <c r="AC115" s="18" t="s">
        <v>571</v>
      </c>
      <c r="AD115" s="18" t="s">
        <v>604</v>
      </c>
      <c r="AE115" s="18" t="s">
        <v>436</v>
      </c>
      <c r="AF115" s="18" t="s">
        <v>501</v>
      </c>
      <c r="AG115" s="18" t="s">
        <v>737</v>
      </c>
      <c r="AH115" s="18" t="s">
        <v>844</v>
      </c>
      <c r="AI115" s="18" t="s">
        <v>535</v>
      </c>
    </row>
    <row r="116" spans="1:35">
      <c r="A116" s="18">
        <v>1988</v>
      </c>
      <c r="B116" s="18">
        <v>4</v>
      </c>
      <c r="C116" s="19">
        <f t="shared" si="1"/>
        <v>1988.3125</v>
      </c>
      <c r="D116" s="27">
        <v>-0.09</v>
      </c>
      <c r="E116" s="18">
        <v>-0.11</v>
      </c>
      <c r="F116" s="18">
        <v>-0.09</v>
      </c>
      <c r="G116" s="27">
        <v>-0.31</v>
      </c>
      <c r="H116" s="18">
        <v>-0.2</v>
      </c>
      <c r="I116" s="18">
        <v>-0.38</v>
      </c>
      <c r="J116" s="27">
        <v>0.12</v>
      </c>
      <c r="K116" s="18">
        <v>0.09</v>
      </c>
      <c r="L116" s="18">
        <v>0.12</v>
      </c>
      <c r="M116" s="27">
        <v>-0.01</v>
      </c>
      <c r="N116" s="18">
        <v>0.14000000000000001</v>
      </c>
      <c r="O116" s="18">
        <v>-0.05</v>
      </c>
      <c r="U116" s="18" t="s">
        <v>453</v>
      </c>
      <c r="V116" s="18" t="s">
        <v>471</v>
      </c>
      <c r="W116" s="18" t="s">
        <v>901</v>
      </c>
      <c r="X116" s="18" t="s">
        <v>378</v>
      </c>
      <c r="Y116" s="18" t="s">
        <v>432</v>
      </c>
      <c r="Z116" s="18" t="s">
        <v>469</v>
      </c>
      <c r="AA116" s="18" t="s">
        <v>1040</v>
      </c>
      <c r="AB116" s="18" t="s">
        <v>862</v>
      </c>
      <c r="AC116" s="18" t="s">
        <v>1069</v>
      </c>
      <c r="AD116" s="18" t="s">
        <v>598</v>
      </c>
      <c r="AE116" s="18" t="s">
        <v>380</v>
      </c>
      <c r="AF116" s="18" t="s">
        <v>435</v>
      </c>
      <c r="AG116" s="18" t="s">
        <v>501</v>
      </c>
      <c r="AH116" s="18" t="s">
        <v>747</v>
      </c>
      <c r="AI116" s="18" t="s">
        <v>439</v>
      </c>
    </row>
    <row r="117" spans="1:35">
      <c r="A117" s="18">
        <v>1988</v>
      </c>
      <c r="B117" s="18">
        <v>5</v>
      </c>
      <c r="C117" s="19">
        <f t="shared" si="1"/>
        <v>1988.390625</v>
      </c>
      <c r="D117" s="27">
        <v>-0.04</v>
      </c>
      <c r="E117" s="18">
        <v>-0.08</v>
      </c>
      <c r="F117" s="18">
        <v>-0.02</v>
      </c>
      <c r="G117" s="27">
        <v>-0.04</v>
      </c>
      <c r="H117" s="18">
        <v>-0.14000000000000001</v>
      </c>
      <c r="I117" s="18">
        <v>0.03</v>
      </c>
      <c r="J117" s="27">
        <v>-0.04</v>
      </c>
      <c r="K117" s="18">
        <v>0.06</v>
      </c>
      <c r="L117" s="18">
        <v>-0.06</v>
      </c>
      <c r="M117" s="27">
        <v>0.06</v>
      </c>
      <c r="N117" s="18">
        <v>0.1</v>
      </c>
      <c r="O117" s="18">
        <v>0.05</v>
      </c>
      <c r="U117" s="18" t="s">
        <v>481</v>
      </c>
      <c r="V117" s="18" t="s">
        <v>828</v>
      </c>
      <c r="W117" s="18" t="s">
        <v>556</v>
      </c>
      <c r="X117" s="18" t="s">
        <v>543</v>
      </c>
      <c r="Y117" s="18" t="s">
        <v>446</v>
      </c>
      <c r="Z117" s="18" t="s">
        <v>745</v>
      </c>
      <c r="AA117" s="18" t="s">
        <v>745</v>
      </c>
      <c r="AB117" s="18" t="s">
        <v>801</v>
      </c>
      <c r="AC117" s="18" t="s">
        <v>440</v>
      </c>
      <c r="AD117" s="18" t="s">
        <v>591</v>
      </c>
      <c r="AE117" s="18" t="s">
        <v>441</v>
      </c>
      <c r="AF117" s="18" t="s">
        <v>379</v>
      </c>
      <c r="AG117" s="18" t="s">
        <v>481</v>
      </c>
      <c r="AH117" s="18" t="s">
        <v>468</v>
      </c>
      <c r="AI117" s="18" t="s">
        <v>655</v>
      </c>
    </row>
    <row r="118" spans="1:35">
      <c r="A118" s="18">
        <v>1988</v>
      </c>
      <c r="B118" s="18">
        <v>6</v>
      </c>
      <c r="C118" s="19">
        <f t="shared" si="1"/>
        <v>1988.46875</v>
      </c>
      <c r="D118" s="27">
        <v>-0.05</v>
      </c>
      <c r="E118" s="18">
        <v>7.0000000000000007E-2</v>
      </c>
      <c r="F118" s="18">
        <v>-0.1</v>
      </c>
      <c r="G118" s="27">
        <v>-0.01</v>
      </c>
      <c r="H118" s="18">
        <v>0.09</v>
      </c>
      <c r="I118" s="18">
        <v>-0.08</v>
      </c>
      <c r="J118" s="27">
        <v>-0.09</v>
      </c>
      <c r="K118" s="18">
        <v>0.02</v>
      </c>
      <c r="L118" s="18">
        <v>-0.11</v>
      </c>
      <c r="M118" s="27">
        <v>-0.3</v>
      </c>
      <c r="N118" s="18">
        <v>-0.27</v>
      </c>
      <c r="O118" s="18">
        <v>-0.3</v>
      </c>
      <c r="U118" s="18" t="s">
        <v>496</v>
      </c>
      <c r="V118" s="18" t="s">
        <v>657</v>
      </c>
      <c r="W118" s="18" t="s">
        <v>719</v>
      </c>
      <c r="X118" s="18" t="s">
        <v>567</v>
      </c>
      <c r="Y118" s="18" t="s">
        <v>668</v>
      </c>
      <c r="Z118" s="18" t="s">
        <v>551</v>
      </c>
      <c r="AA118" s="18" t="s">
        <v>387</v>
      </c>
      <c r="AB118" s="18" t="s">
        <v>747</v>
      </c>
      <c r="AC118" s="18" t="s">
        <v>658</v>
      </c>
      <c r="AD118" s="18" t="s">
        <v>765</v>
      </c>
      <c r="AE118" s="18" t="s">
        <v>964</v>
      </c>
      <c r="AF118" s="18" t="s">
        <v>447</v>
      </c>
      <c r="AG118" s="18" t="s">
        <v>577</v>
      </c>
      <c r="AH118" s="18" t="s">
        <v>684</v>
      </c>
      <c r="AI118" s="18" t="s">
        <v>470</v>
      </c>
    </row>
    <row r="119" spans="1:35">
      <c r="A119" s="18">
        <v>1988</v>
      </c>
      <c r="B119" s="18">
        <v>7</v>
      </c>
      <c r="C119" s="19">
        <f t="shared" si="1"/>
        <v>1988.546875</v>
      </c>
      <c r="D119" s="27">
        <v>0.03</v>
      </c>
      <c r="E119" s="18">
        <v>0.13</v>
      </c>
      <c r="F119" s="18">
        <v>-0.01</v>
      </c>
      <c r="G119" s="27">
        <v>0.06</v>
      </c>
      <c r="H119" s="18">
        <v>0.23</v>
      </c>
      <c r="I119" s="18">
        <v>-0.06</v>
      </c>
      <c r="J119" s="27">
        <v>0</v>
      </c>
      <c r="K119" s="18">
        <v>-0.12</v>
      </c>
      <c r="L119" s="18">
        <v>0.02</v>
      </c>
      <c r="M119" s="27">
        <v>-0.21</v>
      </c>
      <c r="N119" s="18">
        <v>-0.23</v>
      </c>
      <c r="O119" s="18">
        <v>-0.2</v>
      </c>
      <c r="U119" s="18" t="s">
        <v>608</v>
      </c>
      <c r="V119" s="18" t="s">
        <v>601</v>
      </c>
      <c r="W119" s="18" t="s">
        <v>482</v>
      </c>
      <c r="X119" s="18" t="s">
        <v>387</v>
      </c>
      <c r="Y119" s="18" t="s">
        <v>551</v>
      </c>
      <c r="Z119" s="18" t="s">
        <v>672</v>
      </c>
      <c r="AA119" s="18" t="s">
        <v>418</v>
      </c>
      <c r="AB119" s="18" t="s">
        <v>518</v>
      </c>
      <c r="AC119" s="18" t="s">
        <v>377</v>
      </c>
      <c r="AD119" s="18" t="s">
        <v>418</v>
      </c>
      <c r="AE119" s="18" t="s">
        <v>819</v>
      </c>
      <c r="AF119" s="18" t="s">
        <v>422</v>
      </c>
      <c r="AG119" s="18" t="s">
        <v>440</v>
      </c>
      <c r="AH119" s="18" t="s">
        <v>673</v>
      </c>
      <c r="AI119" s="18" t="s">
        <v>382</v>
      </c>
    </row>
    <row r="120" spans="1:35">
      <c r="A120" s="18">
        <v>1988</v>
      </c>
      <c r="B120" s="18">
        <v>8</v>
      </c>
      <c r="C120" s="19">
        <f t="shared" si="1"/>
        <v>1988.625</v>
      </c>
      <c r="D120" s="27">
        <v>-0.06</v>
      </c>
      <c r="E120" s="18">
        <v>0.09</v>
      </c>
      <c r="F120" s="18">
        <v>-0.13</v>
      </c>
      <c r="G120" s="27">
        <v>0.06</v>
      </c>
      <c r="H120" s="18">
        <v>0.1</v>
      </c>
      <c r="I120" s="18">
        <v>0.02</v>
      </c>
      <c r="J120" s="27">
        <v>-0.18</v>
      </c>
      <c r="K120" s="18">
        <v>7.0000000000000007E-2</v>
      </c>
      <c r="L120" s="18">
        <v>-0.24</v>
      </c>
      <c r="M120" s="27">
        <v>-0.14000000000000001</v>
      </c>
      <c r="N120" s="18">
        <v>-7.0000000000000007E-2</v>
      </c>
      <c r="O120" s="18">
        <v>-0.16</v>
      </c>
      <c r="U120" s="18" t="s">
        <v>388</v>
      </c>
      <c r="V120" s="18" t="s">
        <v>388</v>
      </c>
      <c r="W120" s="18" t="s">
        <v>657</v>
      </c>
      <c r="X120" s="18" t="s">
        <v>639</v>
      </c>
      <c r="Y120" s="18" t="s">
        <v>387</v>
      </c>
      <c r="Z120" s="18" t="s">
        <v>632</v>
      </c>
      <c r="AA120" s="18" t="s">
        <v>693</v>
      </c>
      <c r="AB120" s="18" t="s">
        <v>745</v>
      </c>
      <c r="AC120" s="18" t="s">
        <v>496</v>
      </c>
      <c r="AD120" s="18" t="s">
        <v>730</v>
      </c>
      <c r="AE120" s="18" t="s">
        <v>441</v>
      </c>
      <c r="AF120" s="18" t="s">
        <v>512</v>
      </c>
      <c r="AG120" s="18" t="s">
        <v>421</v>
      </c>
      <c r="AH120" s="18" t="s">
        <v>417</v>
      </c>
      <c r="AI120" s="18" t="s">
        <v>624</v>
      </c>
    </row>
    <row r="121" spans="1:35">
      <c r="A121" s="18">
        <v>1988</v>
      </c>
      <c r="B121" s="18">
        <v>9</v>
      </c>
      <c r="C121" s="19">
        <f t="shared" si="1"/>
        <v>1988.703125</v>
      </c>
      <c r="D121" s="27">
        <v>0.04</v>
      </c>
      <c r="E121" s="18">
        <v>0.25</v>
      </c>
      <c r="F121" s="18">
        <v>-0.05</v>
      </c>
      <c r="G121" s="27">
        <v>0.02</v>
      </c>
      <c r="H121" s="18">
        <v>0.24</v>
      </c>
      <c r="I121" s="18">
        <v>-0.11</v>
      </c>
      <c r="J121" s="27">
        <v>0.05</v>
      </c>
      <c r="K121" s="18">
        <v>0.28000000000000003</v>
      </c>
      <c r="L121" s="18">
        <v>0</v>
      </c>
      <c r="M121" s="27">
        <v>-0.14000000000000001</v>
      </c>
      <c r="N121" s="18">
        <v>-0.09</v>
      </c>
      <c r="O121" s="18">
        <v>-0.15</v>
      </c>
      <c r="U121" s="18" t="s">
        <v>449</v>
      </c>
      <c r="V121" s="18" t="s">
        <v>552</v>
      </c>
      <c r="W121" s="18" t="s">
        <v>481</v>
      </c>
      <c r="X121" s="18" t="s">
        <v>673</v>
      </c>
      <c r="Y121" s="18" t="s">
        <v>890</v>
      </c>
      <c r="Z121" s="18" t="s">
        <v>385</v>
      </c>
      <c r="AA121" s="18" t="s">
        <v>445</v>
      </c>
      <c r="AB121" s="18" t="s">
        <v>611</v>
      </c>
      <c r="AC121" s="18" t="s">
        <v>426</v>
      </c>
      <c r="AD121" s="18" t="s">
        <v>950</v>
      </c>
      <c r="AE121" s="18" t="s">
        <v>588</v>
      </c>
      <c r="AF121" s="18" t="s">
        <v>705</v>
      </c>
      <c r="AG121" s="18" t="s">
        <v>510</v>
      </c>
      <c r="AH121" s="18" t="s">
        <v>428</v>
      </c>
      <c r="AI121" s="18" t="s">
        <v>795</v>
      </c>
    </row>
    <row r="122" spans="1:35">
      <c r="A122" s="18">
        <v>1988</v>
      </c>
      <c r="B122" s="18">
        <v>10</v>
      </c>
      <c r="C122" s="19">
        <f t="shared" si="1"/>
        <v>1988.78125</v>
      </c>
      <c r="D122" s="27">
        <v>-0.22</v>
      </c>
      <c r="E122" s="18">
        <v>0.02</v>
      </c>
      <c r="F122" s="18">
        <v>-0.31</v>
      </c>
      <c r="G122" s="27">
        <v>-0.17</v>
      </c>
      <c r="H122" s="18">
        <v>-0.06</v>
      </c>
      <c r="I122" s="18">
        <v>-0.24</v>
      </c>
      <c r="J122" s="27">
        <v>-0.26</v>
      </c>
      <c r="K122" s="18">
        <v>0.19</v>
      </c>
      <c r="L122" s="18">
        <v>-0.36</v>
      </c>
      <c r="M122" s="27">
        <v>-0.28000000000000003</v>
      </c>
      <c r="N122" s="18">
        <v>-0.13</v>
      </c>
      <c r="O122" s="18">
        <v>-0.32</v>
      </c>
      <c r="U122" s="18" t="s">
        <v>682</v>
      </c>
      <c r="V122" s="18" t="s">
        <v>610</v>
      </c>
      <c r="W122" s="18" t="s">
        <v>464</v>
      </c>
      <c r="X122" s="18" t="s">
        <v>639</v>
      </c>
      <c r="Y122" s="18" t="s">
        <v>519</v>
      </c>
      <c r="Z122" s="18" t="s">
        <v>679</v>
      </c>
      <c r="AA122" s="18" t="s">
        <v>632</v>
      </c>
      <c r="AB122" s="18" t="s">
        <v>381</v>
      </c>
      <c r="AC122" s="18" t="s">
        <v>683</v>
      </c>
      <c r="AD122" s="18" t="s">
        <v>488</v>
      </c>
      <c r="AE122" s="18" t="s">
        <v>1005</v>
      </c>
      <c r="AF122" s="18" t="s">
        <v>603</v>
      </c>
      <c r="AG122" s="18" t="s">
        <v>683</v>
      </c>
      <c r="AH122" s="18" t="s">
        <v>822</v>
      </c>
      <c r="AI122" s="18" t="s">
        <v>690</v>
      </c>
    </row>
    <row r="123" spans="1:35">
      <c r="A123" s="18">
        <v>1988</v>
      </c>
      <c r="B123" s="18">
        <v>11</v>
      </c>
      <c r="C123" s="19">
        <f t="shared" si="1"/>
        <v>1988.859375</v>
      </c>
      <c r="D123" s="27">
        <v>-0.27</v>
      </c>
      <c r="E123" s="18">
        <v>-0.36</v>
      </c>
      <c r="F123" s="18">
        <v>-0.23</v>
      </c>
      <c r="G123" s="27">
        <v>-0.35</v>
      </c>
      <c r="H123" s="18">
        <v>-0.3</v>
      </c>
      <c r="I123" s="18">
        <v>-0.38</v>
      </c>
      <c r="J123" s="27">
        <v>-0.18</v>
      </c>
      <c r="K123" s="18">
        <v>-0.48</v>
      </c>
      <c r="L123" s="18">
        <v>-0.12</v>
      </c>
      <c r="M123" s="27">
        <v>-0.49</v>
      </c>
      <c r="N123" s="18">
        <v>-0.39</v>
      </c>
      <c r="O123" s="18">
        <v>-0.51</v>
      </c>
      <c r="U123" s="18" t="s">
        <v>742</v>
      </c>
      <c r="V123" s="18" t="s">
        <v>699</v>
      </c>
      <c r="W123" s="18" t="s">
        <v>831</v>
      </c>
      <c r="X123" s="18" t="s">
        <v>480</v>
      </c>
      <c r="Y123" s="18" t="s">
        <v>660</v>
      </c>
      <c r="Z123" s="18" t="s">
        <v>387</v>
      </c>
      <c r="AA123" s="18" t="s">
        <v>988</v>
      </c>
      <c r="AB123" s="18" t="s">
        <v>848</v>
      </c>
      <c r="AC123" s="18" t="s">
        <v>993</v>
      </c>
      <c r="AD123" s="18" t="s">
        <v>802</v>
      </c>
      <c r="AE123" s="18" t="s">
        <v>943</v>
      </c>
      <c r="AF123" s="18" t="s">
        <v>682</v>
      </c>
      <c r="AG123" s="18" t="s">
        <v>506</v>
      </c>
      <c r="AH123" s="18" t="s">
        <v>799</v>
      </c>
      <c r="AI123" s="18" t="s">
        <v>831</v>
      </c>
    </row>
    <row r="124" spans="1:35">
      <c r="A124" s="18">
        <v>1988</v>
      </c>
      <c r="B124" s="18">
        <v>12</v>
      </c>
      <c r="C124" s="19">
        <f t="shared" si="1"/>
        <v>1988.9375</v>
      </c>
      <c r="D124" s="27">
        <v>-0.33</v>
      </c>
      <c r="E124" s="18">
        <v>-0.18</v>
      </c>
      <c r="F124" s="18">
        <v>-0.39</v>
      </c>
      <c r="G124" s="27">
        <v>-0.4</v>
      </c>
      <c r="H124" s="18">
        <v>-0.1</v>
      </c>
      <c r="I124" s="18">
        <v>-0.6</v>
      </c>
      <c r="J124" s="27">
        <v>-0.26</v>
      </c>
      <c r="K124" s="18">
        <v>-0.37</v>
      </c>
      <c r="L124" s="18">
        <v>-0.23</v>
      </c>
      <c r="M124" s="27">
        <v>-0.8</v>
      </c>
      <c r="N124" s="18">
        <v>-0.56000000000000005</v>
      </c>
      <c r="O124" s="18">
        <v>-0.88</v>
      </c>
      <c r="U124" s="18" t="s">
        <v>766</v>
      </c>
      <c r="V124" s="18" t="s">
        <v>424</v>
      </c>
      <c r="W124" s="18" t="s">
        <v>808</v>
      </c>
      <c r="X124" s="18" t="s">
        <v>428</v>
      </c>
      <c r="Y124" s="18" t="s">
        <v>479</v>
      </c>
      <c r="Z124" s="18" t="s">
        <v>434</v>
      </c>
      <c r="AA124" s="18" t="s">
        <v>685</v>
      </c>
      <c r="AB124" s="18" t="s">
        <v>442</v>
      </c>
      <c r="AC124" s="18" t="s">
        <v>545</v>
      </c>
      <c r="AD124" s="18" t="s">
        <v>433</v>
      </c>
      <c r="AE124" s="18" t="s">
        <v>453</v>
      </c>
      <c r="AF124" s="18" t="s">
        <v>561</v>
      </c>
      <c r="AG124" s="18" t="s">
        <v>739</v>
      </c>
      <c r="AH124" s="18" t="s">
        <v>830</v>
      </c>
      <c r="AI124" s="18" t="s">
        <v>601</v>
      </c>
    </row>
    <row r="125" spans="1:35">
      <c r="A125" s="18">
        <v>1989</v>
      </c>
      <c r="B125" s="18">
        <v>1</v>
      </c>
      <c r="C125" s="19">
        <f t="shared" si="1"/>
        <v>1989.078125</v>
      </c>
      <c r="D125" s="27">
        <v>-0.54</v>
      </c>
      <c r="E125" s="18">
        <v>-0.7</v>
      </c>
      <c r="F125" s="18">
        <v>-0.48</v>
      </c>
      <c r="G125" s="27">
        <v>-0.64</v>
      </c>
      <c r="H125" s="18">
        <v>-0.65</v>
      </c>
      <c r="I125" s="18">
        <v>-0.64</v>
      </c>
      <c r="J125" s="27">
        <v>-0.44</v>
      </c>
      <c r="K125" s="18">
        <v>-0.8</v>
      </c>
      <c r="L125" s="18">
        <v>-0.37</v>
      </c>
      <c r="M125" s="27">
        <v>-0.67</v>
      </c>
      <c r="N125" s="18">
        <v>-0.63</v>
      </c>
      <c r="O125" s="18">
        <v>-0.69</v>
      </c>
      <c r="U125" s="18" t="s">
        <v>901</v>
      </c>
      <c r="V125" s="18" t="s">
        <v>555</v>
      </c>
      <c r="W125" s="18" t="s">
        <v>880</v>
      </c>
      <c r="X125" s="18" t="s">
        <v>679</v>
      </c>
      <c r="Y125" s="18" t="s">
        <v>1028</v>
      </c>
      <c r="Z125" s="18" t="s">
        <v>557</v>
      </c>
      <c r="AA125" s="18" t="s">
        <v>1068</v>
      </c>
      <c r="AB125" s="18" t="s">
        <v>1067</v>
      </c>
      <c r="AC125" s="18" t="s">
        <v>1066</v>
      </c>
      <c r="AD125" s="18" t="s">
        <v>533</v>
      </c>
      <c r="AE125" s="18" t="s">
        <v>1025</v>
      </c>
      <c r="AF125" s="18" t="s">
        <v>586</v>
      </c>
      <c r="AG125" s="18" t="s">
        <v>568</v>
      </c>
      <c r="AH125" s="18" t="s">
        <v>560</v>
      </c>
      <c r="AI125" s="18" t="s">
        <v>625</v>
      </c>
    </row>
    <row r="126" spans="1:35">
      <c r="A126" s="18">
        <v>1989</v>
      </c>
      <c r="B126" s="18">
        <v>2</v>
      </c>
      <c r="C126" s="19">
        <f t="shared" si="1"/>
        <v>1989.15625</v>
      </c>
      <c r="D126" s="27">
        <v>-0.43</v>
      </c>
      <c r="E126" s="18">
        <v>-0.68</v>
      </c>
      <c r="F126" s="18">
        <v>-0.34</v>
      </c>
      <c r="G126" s="27">
        <v>-0.53</v>
      </c>
      <c r="H126" s="18">
        <v>-0.78</v>
      </c>
      <c r="I126" s="18">
        <v>-0.38</v>
      </c>
      <c r="J126" s="27">
        <v>-0.33</v>
      </c>
      <c r="K126" s="18">
        <v>-0.45</v>
      </c>
      <c r="L126" s="18">
        <v>-0.3</v>
      </c>
      <c r="M126" s="27">
        <v>-0.84</v>
      </c>
      <c r="N126" s="18">
        <v>-0.79</v>
      </c>
      <c r="O126" s="18">
        <v>-0.85</v>
      </c>
      <c r="U126" s="18" t="s">
        <v>426</v>
      </c>
      <c r="V126" s="18" t="s">
        <v>537</v>
      </c>
      <c r="W126" s="18" t="s">
        <v>424</v>
      </c>
      <c r="X126" s="18" t="s">
        <v>680</v>
      </c>
      <c r="Y126" s="18" t="s">
        <v>410</v>
      </c>
      <c r="Z126" s="18" t="s">
        <v>457</v>
      </c>
      <c r="AA126" s="18" t="s">
        <v>539</v>
      </c>
      <c r="AB126" s="18" t="s">
        <v>498</v>
      </c>
      <c r="AC126" s="18" t="s">
        <v>618</v>
      </c>
      <c r="AD126" s="18" t="s">
        <v>743</v>
      </c>
      <c r="AE126" s="18" t="s">
        <v>699</v>
      </c>
      <c r="AF126" s="18" t="s">
        <v>439</v>
      </c>
      <c r="AG126" s="18" t="s">
        <v>823</v>
      </c>
      <c r="AH126" s="18" t="s">
        <v>680</v>
      </c>
      <c r="AI126" s="18" t="s">
        <v>880</v>
      </c>
    </row>
    <row r="127" spans="1:35">
      <c r="A127" s="18">
        <v>1989</v>
      </c>
      <c r="B127" s="18">
        <v>3</v>
      </c>
      <c r="C127" s="19">
        <f t="shared" si="1"/>
        <v>1989.234375</v>
      </c>
      <c r="D127" s="27">
        <v>-0.44</v>
      </c>
      <c r="E127" s="18">
        <v>-0.39</v>
      </c>
      <c r="F127" s="18">
        <v>-0.46</v>
      </c>
      <c r="G127" s="27">
        <v>-0.52</v>
      </c>
      <c r="H127" s="18">
        <v>-0.34</v>
      </c>
      <c r="I127" s="18">
        <v>-0.64</v>
      </c>
      <c r="J127" s="27">
        <v>-0.36</v>
      </c>
      <c r="K127" s="18">
        <v>-0.49</v>
      </c>
      <c r="L127" s="18">
        <v>-0.33</v>
      </c>
      <c r="M127" s="27">
        <v>-0.84</v>
      </c>
      <c r="N127" s="18">
        <v>-0.87</v>
      </c>
      <c r="O127" s="18">
        <v>-0.83</v>
      </c>
      <c r="U127" s="18" t="s">
        <v>471</v>
      </c>
      <c r="V127" s="18" t="s">
        <v>819</v>
      </c>
      <c r="W127" s="18" t="s">
        <v>535</v>
      </c>
      <c r="X127" s="18" t="s">
        <v>685</v>
      </c>
      <c r="Y127" s="18" t="s">
        <v>410</v>
      </c>
      <c r="Z127" s="18" t="s">
        <v>507</v>
      </c>
      <c r="AA127" s="18" t="s">
        <v>782</v>
      </c>
      <c r="AB127" s="18" t="s">
        <v>638</v>
      </c>
      <c r="AC127" s="18" t="s">
        <v>737</v>
      </c>
      <c r="AD127" s="18" t="s">
        <v>479</v>
      </c>
      <c r="AE127" s="18" t="s">
        <v>535</v>
      </c>
      <c r="AF127" s="18" t="s">
        <v>819</v>
      </c>
      <c r="AG127" s="18" t="s">
        <v>415</v>
      </c>
      <c r="AH127" s="18" t="s">
        <v>730</v>
      </c>
      <c r="AI127" s="18" t="s">
        <v>699</v>
      </c>
    </row>
    <row r="128" spans="1:35">
      <c r="A128" s="18">
        <v>1989</v>
      </c>
      <c r="B128" s="18">
        <v>4</v>
      </c>
      <c r="C128" s="19">
        <f t="shared" si="1"/>
        <v>1989.3125</v>
      </c>
      <c r="D128" s="27">
        <v>-0.32</v>
      </c>
      <c r="E128" s="18">
        <v>-0.39</v>
      </c>
      <c r="F128" s="18">
        <v>-0.3</v>
      </c>
      <c r="G128" s="27">
        <v>-0.37</v>
      </c>
      <c r="H128" s="18">
        <v>-0.42</v>
      </c>
      <c r="I128" s="18">
        <v>-0.35</v>
      </c>
      <c r="J128" s="27">
        <v>-0.27</v>
      </c>
      <c r="K128" s="18">
        <v>-0.33</v>
      </c>
      <c r="L128" s="18">
        <v>-0.26</v>
      </c>
      <c r="M128" s="27">
        <v>-0.57999999999999996</v>
      </c>
      <c r="N128" s="18">
        <v>-0.47</v>
      </c>
      <c r="O128" s="18">
        <v>-0.61</v>
      </c>
      <c r="U128" s="18" t="s">
        <v>485</v>
      </c>
      <c r="V128" s="18" t="s">
        <v>809</v>
      </c>
      <c r="W128" s="18" t="s">
        <v>481</v>
      </c>
      <c r="X128" s="18" t="s">
        <v>743</v>
      </c>
      <c r="Y128" s="18" t="s">
        <v>685</v>
      </c>
      <c r="Z128" s="18" t="s">
        <v>542</v>
      </c>
      <c r="AA128" s="18" t="s">
        <v>445</v>
      </c>
      <c r="AB128" s="18" t="s">
        <v>551</v>
      </c>
      <c r="AC128" s="18" t="s">
        <v>536</v>
      </c>
      <c r="AD128" s="18" t="s">
        <v>632</v>
      </c>
      <c r="AE128" s="18" t="s">
        <v>814</v>
      </c>
      <c r="AF128" s="18" t="s">
        <v>471</v>
      </c>
      <c r="AG128" s="18" t="s">
        <v>458</v>
      </c>
      <c r="AH128" s="18" t="s">
        <v>644</v>
      </c>
      <c r="AI128" s="18" t="s">
        <v>466</v>
      </c>
    </row>
    <row r="129" spans="1:35">
      <c r="A129" s="18">
        <v>1989</v>
      </c>
      <c r="B129" s="18">
        <v>5</v>
      </c>
      <c r="C129" s="19">
        <f t="shared" si="1"/>
        <v>1989.390625</v>
      </c>
      <c r="D129" s="27">
        <v>-0.43</v>
      </c>
      <c r="E129" s="18">
        <v>-0.57999999999999996</v>
      </c>
      <c r="F129" s="18">
        <v>-0.38</v>
      </c>
      <c r="G129" s="27">
        <v>-0.49</v>
      </c>
      <c r="H129" s="18">
        <v>-0.48</v>
      </c>
      <c r="I129" s="18">
        <v>-0.49</v>
      </c>
      <c r="J129" s="27">
        <v>-0.38</v>
      </c>
      <c r="K129" s="18">
        <v>-0.81</v>
      </c>
      <c r="L129" s="18">
        <v>-0.28999999999999998</v>
      </c>
      <c r="M129" s="27">
        <v>-0.65</v>
      </c>
      <c r="N129" s="18">
        <v>-0.71</v>
      </c>
      <c r="O129" s="18">
        <v>-0.63</v>
      </c>
      <c r="U129" s="18" t="s">
        <v>506</v>
      </c>
      <c r="V129" s="18" t="s">
        <v>809</v>
      </c>
      <c r="W129" s="18" t="s">
        <v>739</v>
      </c>
      <c r="X129" s="18" t="s">
        <v>479</v>
      </c>
      <c r="Y129" s="18" t="s">
        <v>922</v>
      </c>
      <c r="Z129" s="18" t="s">
        <v>542</v>
      </c>
      <c r="AA129" s="18" t="s">
        <v>878</v>
      </c>
      <c r="AB129" s="18" t="s">
        <v>894</v>
      </c>
      <c r="AC129" s="18" t="s">
        <v>914</v>
      </c>
      <c r="AD129" s="18" t="s">
        <v>1065</v>
      </c>
      <c r="AE129" s="18" t="s">
        <v>1064</v>
      </c>
      <c r="AF129" s="18" t="s">
        <v>555</v>
      </c>
      <c r="AG129" s="18" t="s">
        <v>699</v>
      </c>
      <c r="AH129" s="18" t="s">
        <v>856</v>
      </c>
      <c r="AI129" s="18" t="s">
        <v>421</v>
      </c>
    </row>
    <row r="130" spans="1:35">
      <c r="A130" s="18">
        <v>1989</v>
      </c>
      <c r="B130" s="18">
        <v>6</v>
      </c>
      <c r="C130" s="19">
        <f t="shared" si="1"/>
        <v>1989.46875</v>
      </c>
      <c r="D130" s="27">
        <v>-0.41</v>
      </c>
      <c r="E130" s="18">
        <v>-0.61</v>
      </c>
      <c r="F130" s="18">
        <v>-0.33</v>
      </c>
      <c r="G130" s="27">
        <v>-0.45</v>
      </c>
      <c r="H130" s="18">
        <v>-0.46</v>
      </c>
      <c r="I130" s="18">
        <v>-0.43</v>
      </c>
      <c r="J130" s="27">
        <v>-0.37</v>
      </c>
      <c r="K130" s="18">
        <v>-0.93</v>
      </c>
      <c r="L130" s="18">
        <v>-0.25</v>
      </c>
      <c r="M130" s="27">
        <v>-0.65</v>
      </c>
      <c r="N130" s="18">
        <v>-0.56999999999999995</v>
      </c>
      <c r="O130" s="18">
        <v>-0.67</v>
      </c>
      <c r="U130" s="18" t="s">
        <v>808</v>
      </c>
      <c r="V130" s="18" t="s">
        <v>453</v>
      </c>
      <c r="W130" s="18" t="s">
        <v>699</v>
      </c>
      <c r="X130" s="18" t="s">
        <v>572</v>
      </c>
      <c r="Y130" s="18" t="s">
        <v>1034</v>
      </c>
      <c r="Z130" s="18" t="s">
        <v>516</v>
      </c>
      <c r="AA130" s="18" t="s">
        <v>465</v>
      </c>
      <c r="AB130" s="18" t="s">
        <v>848</v>
      </c>
      <c r="AC130" s="18" t="s">
        <v>941</v>
      </c>
      <c r="AD130" s="18" t="s">
        <v>897</v>
      </c>
      <c r="AE130" s="18" t="s">
        <v>1063</v>
      </c>
      <c r="AF130" s="18" t="s">
        <v>736</v>
      </c>
      <c r="AG130" s="18" t="s">
        <v>438</v>
      </c>
      <c r="AH130" s="18" t="s">
        <v>660</v>
      </c>
      <c r="AI130" s="18" t="s">
        <v>880</v>
      </c>
    </row>
    <row r="131" spans="1:35">
      <c r="A131" s="18">
        <v>1989</v>
      </c>
      <c r="B131" s="18">
        <v>7</v>
      </c>
      <c r="C131" s="19">
        <f t="shared" si="1"/>
        <v>1989.546875</v>
      </c>
      <c r="D131" s="27">
        <v>-0.31</v>
      </c>
      <c r="E131" s="18">
        <v>-0.4</v>
      </c>
      <c r="F131" s="18">
        <v>-0.28000000000000003</v>
      </c>
      <c r="G131" s="27">
        <v>-0.3</v>
      </c>
      <c r="H131" s="18">
        <v>-0.2</v>
      </c>
      <c r="I131" s="18">
        <v>-0.36</v>
      </c>
      <c r="J131" s="27">
        <v>-0.33</v>
      </c>
      <c r="K131" s="18">
        <v>-0.85</v>
      </c>
      <c r="L131" s="18">
        <v>-0.22</v>
      </c>
      <c r="M131" s="27">
        <v>-0.55000000000000004</v>
      </c>
      <c r="N131" s="18">
        <v>-0.62</v>
      </c>
      <c r="O131" s="18">
        <v>-0.53</v>
      </c>
      <c r="U131" s="18" t="s">
        <v>736</v>
      </c>
      <c r="V131" s="18" t="s">
        <v>451</v>
      </c>
      <c r="W131" s="18" t="s">
        <v>586</v>
      </c>
      <c r="X131" s="18" t="s">
        <v>838</v>
      </c>
      <c r="Y131" s="18" t="s">
        <v>922</v>
      </c>
      <c r="Z131" s="18" t="s">
        <v>419</v>
      </c>
      <c r="AA131" s="18" t="s">
        <v>745</v>
      </c>
      <c r="AB131" s="18" t="s">
        <v>516</v>
      </c>
      <c r="AC131" s="18" t="s">
        <v>736</v>
      </c>
      <c r="AD131" s="18" t="s">
        <v>591</v>
      </c>
      <c r="AE131" s="18" t="s">
        <v>506</v>
      </c>
      <c r="AF131" s="18" t="s">
        <v>421</v>
      </c>
      <c r="AG131" s="18" t="s">
        <v>694</v>
      </c>
      <c r="AH131" s="18" t="s">
        <v>446</v>
      </c>
      <c r="AI131" s="18" t="s">
        <v>1062</v>
      </c>
    </row>
    <row r="132" spans="1:35">
      <c r="A132" s="18">
        <v>1989</v>
      </c>
      <c r="B132" s="18">
        <v>8</v>
      </c>
      <c r="C132" s="19">
        <f t="shared" ref="C132:C195" si="2">A132+B132/12.8</f>
        <v>1989.625</v>
      </c>
      <c r="D132" s="27">
        <v>-0.3</v>
      </c>
      <c r="E132" s="18">
        <v>-0.42</v>
      </c>
      <c r="F132" s="18">
        <v>-0.25</v>
      </c>
      <c r="G132" s="27">
        <v>-0.31</v>
      </c>
      <c r="H132" s="18">
        <v>-0.38</v>
      </c>
      <c r="I132" s="18">
        <v>-0.26</v>
      </c>
      <c r="J132" s="27">
        <v>-0.28999999999999998</v>
      </c>
      <c r="K132" s="18">
        <v>-0.51</v>
      </c>
      <c r="L132" s="18">
        <v>-0.24</v>
      </c>
      <c r="M132" s="27">
        <v>-0.49</v>
      </c>
      <c r="N132" s="18">
        <v>-0.56000000000000005</v>
      </c>
      <c r="O132" s="18">
        <v>-0.47</v>
      </c>
      <c r="U132" s="18" t="s">
        <v>485</v>
      </c>
      <c r="V132" s="18" t="s">
        <v>637</v>
      </c>
      <c r="W132" s="18" t="s">
        <v>692</v>
      </c>
      <c r="X132" s="18" t="s">
        <v>838</v>
      </c>
      <c r="Y132" s="18" t="s">
        <v>794</v>
      </c>
      <c r="Z132" s="18" t="s">
        <v>542</v>
      </c>
      <c r="AA132" s="18" t="s">
        <v>745</v>
      </c>
      <c r="AB132" s="18" t="s">
        <v>576</v>
      </c>
      <c r="AC132" s="18" t="s">
        <v>424</v>
      </c>
      <c r="AD132" s="18" t="s">
        <v>491</v>
      </c>
      <c r="AE132" s="18" t="s">
        <v>503</v>
      </c>
      <c r="AF132" s="18" t="s">
        <v>601</v>
      </c>
      <c r="AG132" s="18" t="s">
        <v>872</v>
      </c>
      <c r="AH132" s="18" t="s">
        <v>803</v>
      </c>
      <c r="AI132" s="18" t="s">
        <v>905</v>
      </c>
    </row>
    <row r="133" spans="1:35">
      <c r="A133" s="18">
        <v>1989</v>
      </c>
      <c r="B133" s="18">
        <v>9</v>
      </c>
      <c r="C133" s="19">
        <f t="shared" si="2"/>
        <v>1989.703125</v>
      </c>
      <c r="D133" s="27">
        <v>-0.21</v>
      </c>
      <c r="E133" s="18">
        <v>-0.14000000000000001</v>
      </c>
      <c r="F133" s="18">
        <v>-0.23</v>
      </c>
      <c r="G133" s="27">
        <v>-0.14000000000000001</v>
      </c>
      <c r="H133" s="18">
        <v>-0.09</v>
      </c>
      <c r="I133" s="18">
        <v>-0.18</v>
      </c>
      <c r="J133" s="27">
        <v>-0.27</v>
      </c>
      <c r="K133" s="18">
        <v>-0.24</v>
      </c>
      <c r="L133" s="18">
        <v>-0.27</v>
      </c>
      <c r="M133" s="27">
        <v>-0.42</v>
      </c>
      <c r="N133" s="18">
        <v>-0.37</v>
      </c>
      <c r="O133" s="18">
        <v>-0.44</v>
      </c>
      <c r="U133" s="18" t="s">
        <v>582</v>
      </c>
      <c r="V133" s="18" t="s">
        <v>610</v>
      </c>
      <c r="W133" s="18" t="s">
        <v>424</v>
      </c>
      <c r="X133" s="18" t="s">
        <v>685</v>
      </c>
      <c r="Y133" s="18" t="s">
        <v>457</v>
      </c>
      <c r="Z133" s="18" t="s">
        <v>477</v>
      </c>
      <c r="AA133" s="18" t="s">
        <v>745</v>
      </c>
      <c r="AB133" s="18" t="s">
        <v>638</v>
      </c>
      <c r="AC133" s="18" t="s">
        <v>692</v>
      </c>
      <c r="AD133" s="18" t="s">
        <v>640</v>
      </c>
      <c r="AE133" s="18" t="s">
        <v>695</v>
      </c>
      <c r="AF133" s="18" t="s">
        <v>628</v>
      </c>
      <c r="AG133" s="18" t="s">
        <v>682</v>
      </c>
      <c r="AH133" s="18" t="s">
        <v>386</v>
      </c>
      <c r="AI133" s="18" t="s">
        <v>612</v>
      </c>
    </row>
    <row r="134" spans="1:35">
      <c r="A134" s="18">
        <v>1989</v>
      </c>
      <c r="B134" s="18">
        <v>10</v>
      </c>
      <c r="C134" s="19">
        <f t="shared" si="2"/>
        <v>1989.78125</v>
      </c>
      <c r="D134" s="27">
        <v>-0.28000000000000003</v>
      </c>
      <c r="E134" s="18">
        <v>-0.2</v>
      </c>
      <c r="F134" s="18">
        <v>-0.31</v>
      </c>
      <c r="G134" s="27">
        <v>-0.25</v>
      </c>
      <c r="H134" s="18">
        <v>-0.18</v>
      </c>
      <c r="I134" s="18">
        <v>-0.3</v>
      </c>
      <c r="J134" s="27">
        <v>-0.31</v>
      </c>
      <c r="K134" s="18">
        <v>-0.25</v>
      </c>
      <c r="L134" s="18">
        <v>-0.33</v>
      </c>
      <c r="M134" s="27">
        <v>-0.38</v>
      </c>
      <c r="N134" s="18">
        <v>-0.43</v>
      </c>
      <c r="O134" s="18">
        <v>-0.36</v>
      </c>
      <c r="U134" s="18" t="s">
        <v>612</v>
      </c>
      <c r="V134" s="18" t="s">
        <v>451</v>
      </c>
      <c r="W134" s="18" t="s">
        <v>553</v>
      </c>
      <c r="X134" s="18" t="s">
        <v>790</v>
      </c>
      <c r="Y134" s="18" t="s">
        <v>468</v>
      </c>
      <c r="Z134" s="18" t="s">
        <v>539</v>
      </c>
      <c r="AA134" s="18" t="s">
        <v>663</v>
      </c>
      <c r="AB134" s="18" t="s">
        <v>465</v>
      </c>
      <c r="AC134" s="18" t="s">
        <v>452</v>
      </c>
      <c r="AD134" s="18" t="s">
        <v>469</v>
      </c>
      <c r="AE134" s="18" t="s">
        <v>603</v>
      </c>
      <c r="AF134" s="18" t="s">
        <v>719</v>
      </c>
      <c r="AG134" s="18" t="s">
        <v>852</v>
      </c>
      <c r="AH134" s="18" t="s">
        <v>827</v>
      </c>
      <c r="AI134" s="18" t="s">
        <v>379</v>
      </c>
    </row>
    <row r="135" spans="1:35">
      <c r="A135" s="18">
        <v>1989</v>
      </c>
      <c r="B135" s="18">
        <v>11</v>
      </c>
      <c r="C135" s="19">
        <f t="shared" si="2"/>
        <v>1989.859375</v>
      </c>
      <c r="D135" s="27">
        <v>-0.3</v>
      </c>
      <c r="E135" s="18">
        <v>-0.64</v>
      </c>
      <c r="F135" s="18">
        <v>-0.17</v>
      </c>
      <c r="G135" s="27">
        <v>-0.43</v>
      </c>
      <c r="H135" s="18">
        <v>-0.7</v>
      </c>
      <c r="I135" s="18">
        <v>-0.25</v>
      </c>
      <c r="J135" s="27">
        <v>-0.18</v>
      </c>
      <c r="K135" s="18">
        <v>-0.51</v>
      </c>
      <c r="L135" s="18">
        <v>-0.11</v>
      </c>
      <c r="M135" s="27">
        <v>-0.18</v>
      </c>
      <c r="N135" s="18">
        <v>-0.15</v>
      </c>
      <c r="O135" s="18">
        <v>-0.19</v>
      </c>
      <c r="U135" s="18" t="s">
        <v>880</v>
      </c>
      <c r="V135" s="18" t="s">
        <v>670</v>
      </c>
      <c r="W135" s="18" t="s">
        <v>426</v>
      </c>
      <c r="X135" s="18" t="s">
        <v>838</v>
      </c>
      <c r="Y135" s="18" t="s">
        <v>981</v>
      </c>
      <c r="Z135" s="18" t="s">
        <v>419</v>
      </c>
      <c r="AA135" s="18" t="s">
        <v>851</v>
      </c>
      <c r="AB135" s="18" t="s">
        <v>923</v>
      </c>
      <c r="AC135" s="18" t="s">
        <v>727</v>
      </c>
      <c r="AD135" s="18" t="s">
        <v>799</v>
      </c>
      <c r="AE135" s="18" t="s">
        <v>1061</v>
      </c>
      <c r="AF135" s="18" t="s">
        <v>808</v>
      </c>
      <c r="AG135" s="18" t="s">
        <v>464</v>
      </c>
      <c r="AH135" s="18" t="s">
        <v>1021</v>
      </c>
      <c r="AI135" s="18" t="s">
        <v>670</v>
      </c>
    </row>
    <row r="136" spans="1:35">
      <c r="A136" s="18">
        <v>1989</v>
      </c>
      <c r="B136" s="18">
        <v>12</v>
      </c>
      <c r="C136" s="19">
        <f t="shared" si="2"/>
        <v>1989.9375</v>
      </c>
      <c r="D136" s="27">
        <v>-0.17</v>
      </c>
      <c r="E136" s="18">
        <v>-0.24</v>
      </c>
      <c r="F136" s="18">
        <v>-0.15</v>
      </c>
      <c r="G136" s="27">
        <v>-0.5</v>
      </c>
      <c r="H136" s="18">
        <v>-0.53</v>
      </c>
      <c r="I136" s="18">
        <v>-0.48</v>
      </c>
      <c r="J136" s="27">
        <v>0.15</v>
      </c>
      <c r="K136" s="18">
        <v>0.41</v>
      </c>
      <c r="L136" s="18">
        <v>0.1</v>
      </c>
      <c r="M136" s="27">
        <v>-0.42</v>
      </c>
      <c r="N136" s="18">
        <v>-0.43</v>
      </c>
      <c r="O136" s="18">
        <v>-0.41</v>
      </c>
      <c r="U136" s="18" t="s">
        <v>541</v>
      </c>
      <c r="V136" s="18" t="s">
        <v>452</v>
      </c>
      <c r="W136" s="18" t="s">
        <v>683</v>
      </c>
      <c r="X136" s="18" t="s">
        <v>643</v>
      </c>
      <c r="Y136" s="18" t="s">
        <v>716</v>
      </c>
      <c r="Z136" s="18" t="s">
        <v>633</v>
      </c>
      <c r="AA136" s="18" t="s">
        <v>567</v>
      </c>
      <c r="AB136" s="18" t="s">
        <v>546</v>
      </c>
      <c r="AC136" s="18" t="s">
        <v>553</v>
      </c>
      <c r="AD136" s="18" t="s">
        <v>648</v>
      </c>
      <c r="AE136" s="18" t="s">
        <v>751</v>
      </c>
      <c r="AF136" s="18" t="s">
        <v>729</v>
      </c>
      <c r="AG136" s="18" t="s">
        <v>1060</v>
      </c>
      <c r="AH136" s="18" t="s">
        <v>1059</v>
      </c>
      <c r="AI136" s="18" t="s">
        <v>845</v>
      </c>
    </row>
    <row r="137" spans="1:35">
      <c r="A137" s="18">
        <v>1990</v>
      </c>
      <c r="B137" s="18">
        <v>1</v>
      </c>
      <c r="C137" s="19">
        <f t="shared" si="2"/>
        <v>1990.078125</v>
      </c>
      <c r="D137" s="27">
        <v>-0.24</v>
      </c>
      <c r="E137" s="18">
        <v>-0.37</v>
      </c>
      <c r="F137" s="18">
        <v>-0.19</v>
      </c>
      <c r="G137" s="27">
        <v>-0.36</v>
      </c>
      <c r="H137" s="18">
        <v>-0.53</v>
      </c>
      <c r="I137" s="18">
        <v>-0.26</v>
      </c>
      <c r="J137" s="27">
        <v>-0.12</v>
      </c>
      <c r="K137" s="18">
        <v>-0.01</v>
      </c>
      <c r="L137" s="18">
        <v>-0.14000000000000001</v>
      </c>
      <c r="M137" s="27">
        <v>-0.3</v>
      </c>
      <c r="N137" s="18">
        <v>-0.26</v>
      </c>
      <c r="O137" s="18">
        <v>-0.31</v>
      </c>
      <c r="U137" s="18" t="s">
        <v>535</v>
      </c>
      <c r="V137" s="18" t="s">
        <v>707</v>
      </c>
      <c r="W137" s="18" t="s">
        <v>464</v>
      </c>
      <c r="X137" s="18" t="s">
        <v>551</v>
      </c>
      <c r="Y137" s="18" t="s">
        <v>444</v>
      </c>
      <c r="Z137" s="18" t="s">
        <v>450</v>
      </c>
      <c r="AA137" s="18" t="s">
        <v>844</v>
      </c>
      <c r="AB137" s="18" t="s">
        <v>1058</v>
      </c>
      <c r="AC137" s="18" t="s">
        <v>471</v>
      </c>
      <c r="AD137" s="18" t="s">
        <v>595</v>
      </c>
      <c r="AE137" s="18" t="s">
        <v>514</v>
      </c>
      <c r="AF137" s="18" t="s">
        <v>409</v>
      </c>
      <c r="AG137" s="18" t="s">
        <v>725</v>
      </c>
      <c r="AH137" s="18" t="s">
        <v>519</v>
      </c>
      <c r="AI137" s="18" t="s">
        <v>388</v>
      </c>
    </row>
    <row r="138" spans="1:35">
      <c r="A138" s="18">
        <v>1990</v>
      </c>
      <c r="B138" s="18">
        <v>2</v>
      </c>
      <c r="C138" s="19">
        <f t="shared" si="2"/>
        <v>1990.15625</v>
      </c>
      <c r="D138" s="27">
        <v>-0.36</v>
      </c>
      <c r="E138" s="18">
        <v>-0.47</v>
      </c>
      <c r="F138" s="18">
        <v>-0.32</v>
      </c>
      <c r="G138" s="27">
        <v>-0.42</v>
      </c>
      <c r="H138" s="18">
        <v>-0.39</v>
      </c>
      <c r="I138" s="18">
        <v>-0.44</v>
      </c>
      <c r="J138" s="27">
        <v>-0.31</v>
      </c>
      <c r="K138" s="18">
        <v>-0.64</v>
      </c>
      <c r="L138" s="18">
        <v>-0.24</v>
      </c>
      <c r="M138" s="27">
        <v>-0.43</v>
      </c>
      <c r="N138" s="18">
        <v>-0.57999999999999996</v>
      </c>
      <c r="O138" s="18">
        <v>-0.39</v>
      </c>
      <c r="U138" s="18" t="s">
        <v>637</v>
      </c>
      <c r="V138" s="18" t="s">
        <v>586</v>
      </c>
      <c r="W138" s="18" t="s">
        <v>900</v>
      </c>
      <c r="X138" s="18" t="s">
        <v>531</v>
      </c>
      <c r="Y138" s="18" t="s">
        <v>1057</v>
      </c>
      <c r="Z138" s="18" t="s">
        <v>572</v>
      </c>
      <c r="AA138" s="18" t="s">
        <v>1056</v>
      </c>
      <c r="AB138" s="18" t="s">
        <v>1055</v>
      </c>
      <c r="AC138" s="18" t="s">
        <v>1054</v>
      </c>
      <c r="AD138" s="18" t="s">
        <v>534</v>
      </c>
      <c r="AE138" s="18" t="s">
        <v>699</v>
      </c>
      <c r="AF138" s="18" t="s">
        <v>941</v>
      </c>
      <c r="AG138" s="18" t="s">
        <v>501</v>
      </c>
      <c r="AH138" s="18" t="s">
        <v>554</v>
      </c>
      <c r="AI138" s="18" t="s">
        <v>1053</v>
      </c>
    </row>
    <row r="139" spans="1:35">
      <c r="A139" s="18">
        <v>1990</v>
      </c>
      <c r="B139" s="18">
        <v>3</v>
      </c>
      <c r="C139" s="19">
        <f t="shared" si="2"/>
        <v>1990.234375</v>
      </c>
      <c r="D139" s="27">
        <v>-7.0000000000000007E-2</v>
      </c>
      <c r="E139" s="18">
        <v>7.0000000000000007E-2</v>
      </c>
      <c r="F139" s="18">
        <v>-0.12</v>
      </c>
      <c r="G139" s="27">
        <v>0.02</v>
      </c>
      <c r="H139" s="18">
        <v>0.22</v>
      </c>
      <c r="I139" s="18">
        <v>-0.11</v>
      </c>
      <c r="J139" s="27">
        <v>-0.15</v>
      </c>
      <c r="K139" s="18">
        <v>-0.25</v>
      </c>
      <c r="L139" s="18">
        <v>-0.13</v>
      </c>
      <c r="M139" s="27">
        <v>-0.26</v>
      </c>
      <c r="N139" s="18">
        <v>-0.38</v>
      </c>
      <c r="O139" s="18">
        <v>-0.22</v>
      </c>
      <c r="U139" s="18" t="s">
        <v>388</v>
      </c>
      <c r="V139" s="18" t="s">
        <v>628</v>
      </c>
      <c r="W139" s="18" t="s">
        <v>845</v>
      </c>
      <c r="X139" s="18" t="s">
        <v>680</v>
      </c>
      <c r="Y139" s="18" t="s">
        <v>679</v>
      </c>
      <c r="Z139" s="18" t="s">
        <v>457</v>
      </c>
      <c r="AA139" s="18" t="s">
        <v>638</v>
      </c>
      <c r="AB139" s="18" t="s">
        <v>597</v>
      </c>
      <c r="AC139" s="18" t="s">
        <v>869</v>
      </c>
      <c r="AD139" s="18" t="s">
        <v>957</v>
      </c>
      <c r="AE139" s="18" t="s">
        <v>474</v>
      </c>
      <c r="AF139" s="18" t="s">
        <v>792</v>
      </c>
      <c r="AG139" s="18" t="s">
        <v>423</v>
      </c>
      <c r="AH139" s="18" t="s">
        <v>730</v>
      </c>
      <c r="AI139" s="18" t="s">
        <v>593</v>
      </c>
    </row>
    <row r="140" spans="1:35">
      <c r="A140" s="18">
        <v>1990</v>
      </c>
      <c r="B140" s="18">
        <v>4</v>
      </c>
      <c r="C140" s="19">
        <f t="shared" si="2"/>
        <v>1990.3125</v>
      </c>
      <c r="D140" s="27">
        <v>-0.2</v>
      </c>
      <c r="E140" s="18">
        <v>-0.34</v>
      </c>
      <c r="F140" s="18">
        <v>-0.15</v>
      </c>
      <c r="G140" s="27">
        <v>-0.33</v>
      </c>
      <c r="H140" s="18">
        <v>-0.46</v>
      </c>
      <c r="I140" s="18">
        <v>-0.25</v>
      </c>
      <c r="J140" s="27">
        <v>-7.0000000000000007E-2</v>
      </c>
      <c r="K140" s="18">
        <v>-7.0000000000000007E-2</v>
      </c>
      <c r="L140" s="18">
        <v>-7.0000000000000007E-2</v>
      </c>
      <c r="M140" s="27">
        <v>-0.12</v>
      </c>
      <c r="N140" s="18">
        <v>-0.06</v>
      </c>
      <c r="O140" s="18">
        <v>-0.13</v>
      </c>
      <c r="U140" s="18" t="s">
        <v>900</v>
      </c>
      <c r="V140" s="18" t="s">
        <v>541</v>
      </c>
      <c r="W140" s="18" t="s">
        <v>800</v>
      </c>
      <c r="X140" s="18" t="s">
        <v>450</v>
      </c>
      <c r="Y140" s="18" t="s">
        <v>543</v>
      </c>
      <c r="Z140" s="18" t="s">
        <v>419</v>
      </c>
      <c r="AA140" s="18" t="s">
        <v>848</v>
      </c>
      <c r="AB140" s="18" t="s">
        <v>685</v>
      </c>
      <c r="AC140" s="18" t="s">
        <v>571</v>
      </c>
      <c r="AD140" s="18" t="s">
        <v>580</v>
      </c>
      <c r="AE140" s="18" t="s">
        <v>487</v>
      </c>
      <c r="AF140" s="18" t="s">
        <v>503</v>
      </c>
      <c r="AG140" s="18" t="s">
        <v>501</v>
      </c>
      <c r="AH140" s="18" t="s">
        <v>600</v>
      </c>
      <c r="AI140" s="18" t="s">
        <v>742</v>
      </c>
    </row>
    <row r="141" spans="1:35">
      <c r="A141" s="18">
        <v>1990</v>
      </c>
      <c r="B141" s="18">
        <v>5</v>
      </c>
      <c r="C141" s="19">
        <f t="shared" si="2"/>
        <v>1990.390625</v>
      </c>
      <c r="D141" s="27">
        <v>-0.04</v>
      </c>
      <c r="E141" s="18">
        <v>-0.12</v>
      </c>
      <c r="F141" s="18">
        <v>-0.01</v>
      </c>
      <c r="G141" s="27">
        <v>-0.12</v>
      </c>
      <c r="H141" s="18">
        <v>-0.22</v>
      </c>
      <c r="I141" s="18">
        <v>-0.06</v>
      </c>
      <c r="J141" s="27">
        <v>0.04</v>
      </c>
      <c r="K141" s="18">
        <v>0.1</v>
      </c>
      <c r="L141" s="18">
        <v>0.03</v>
      </c>
      <c r="M141" s="27">
        <v>-0.09</v>
      </c>
      <c r="N141" s="18">
        <v>-0.13</v>
      </c>
      <c r="O141" s="18">
        <v>-0.08</v>
      </c>
      <c r="U141" s="18" t="s">
        <v>682</v>
      </c>
      <c r="V141" s="18" t="s">
        <v>411</v>
      </c>
      <c r="W141" s="18" t="s">
        <v>460</v>
      </c>
      <c r="X141" s="18" t="s">
        <v>445</v>
      </c>
      <c r="Y141" s="18" t="s">
        <v>491</v>
      </c>
      <c r="Z141" s="18" t="s">
        <v>387</v>
      </c>
      <c r="AA141" s="18" t="s">
        <v>559</v>
      </c>
      <c r="AB141" s="18" t="s">
        <v>560</v>
      </c>
      <c r="AC141" s="18" t="s">
        <v>714</v>
      </c>
      <c r="AD141" s="18" t="s">
        <v>513</v>
      </c>
      <c r="AE141" s="18" t="s">
        <v>874</v>
      </c>
      <c r="AF141" s="18" t="s">
        <v>605</v>
      </c>
      <c r="AG141" s="18" t="s">
        <v>804</v>
      </c>
      <c r="AH141" s="18" t="s">
        <v>799</v>
      </c>
      <c r="AI141" s="18" t="s">
        <v>435</v>
      </c>
    </row>
    <row r="142" spans="1:35">
      <c r="A142" s="18">
        <v>1990</v>
      </c>
      <c r="B142" s="18">
        <v>6</v>
      </c>
      <c r="C142" s="19">
        <f t="shared" si="2"/>
        <v>1990.46875</v>
      </c>
      <c r="D142" s="27">
        <v>-0.03</v>
      </c>
      <c r="E142" s="18">
        <v>-0.11</v>
      </c>
      <c r="F142" s="18">
        <v>0</v>
      </c>
      <c r="G142" s="27">
        <v>-0.01</v>
      </c>
      <c r="H142" s="18">
        <v>0.01</v>
      </c>
      <c r="I142" s="18">
        <v>-0.03</v>
      </c>
      <c r="J142" s="27">
        <v>-0.04</v>
      </c>
      <c r="K142" s="18">
        <v>-0.4</v>
      </c>
      <c r="L142" s="18">
        <v>0.03</v>
      </c>
      <c r="M142" s="27">
        <v>-0.09</v>
      </c>
      <c r="N142" s="18">
        <v>-0.17</v>
      </c>
      <c r="O142" s="18">
        <v>-7.0000000000000007E-2</v>
      </c>
      <c r="U142" s="18" t="s">
        <v>556</v>
      </c>
      <c r="V142" s="18" t="s">
        <v>501</v>
      </c>
      <c r="W142" s="18" t="s">
        <v>582</v>
      </c>
      <c r="X142" s="18" t="s">
        <v>551</v>
      </c>
      <c r="Y142" s="18" t="s">
        <v>454</v>
      </c>
      <c r="Z142" s="18" t="s">
        <v>434</v>
      </c>
      <c r="AA142" s="18" t="s">
        <v>507</v>
      </c>
      <c r="AB142" s="18" t="s">
        <v>576</v>
      </c>
      <c r="AC142" s="18" t="s">
        <v>439</v>
      </c>
      <c r="AD142" s="18" t="s">
        <v>708</v>
      </c>
      <c r="AE142" s="18" t="s">
        <v>443</v>
      </c>
      <c r="AF142" s="18" t="s">
        <v>742</v>
      </c>
      <c r="AG142" s="18" t="s">
        <v>409</v>
      </c>
      <c r="AH142" s="18" t="s">
        <v>669</v>
      </c>
      <c r="AI142" s="18" t="s">
        <v>686</v>
      </c>
    </row>
    <row r="143" spans="1:35">
      <c r="A143" s="18">
        <v>1990</v>
      </c>
      <c r="B143" s="18">
        <v>7</v>
      </c>
      <c r="C143" s="19">
        <f t="shared" si="2"/>
        <v>1990.546875</v>
      </c>
      <c r="D143" s="27">
        <v>-0.11</v>
      </c>
      <c r="E143" s="18">
        <v>-0.16</v>
      </c>
      <c r="F143" s="18">
        <v>-0.09</v>
      </c>
      <c r="G143" s="27">
        <v>-0.18</v>
      </c>
      <c r="H143" s="18">
        <v>-0.22</v>
      </c>
      <c r="I143" s="18">
        <v>-0.15</v>
      </c>
      <c r="J143" s="27">
        <v>-0.04</v>
      </c>
      <c r="K143" s="18">
        <v>-0.02</v>
      </c>
      <c r="L143" s="18">
        <v>-0.05</v>
      </c>
      <c r="M143" s="27">
        <v>-0.35</v>
      </c>
      <c r="N143" s="18">
        <v>-0.47</v>
      </c>
      <c r="O143" s="18">
        <v>-0.31</v>
      </c>
      <c r="U143" s="18" t="s">
        <v>713</v>
      </c>
      <c r="V143" s="18" t="s">
        <v>714</v>
      </c>
      <c r="W143" s="18" t="s">
        <v>439</v>
      </c>
      <c r="X143" s="18" t="s">
        <v>386</v>
      </c>
      <c r="Y143" s="18" t="s">
        <v>600</v>
      </c>
      <c r="Z143" s="18" t="s">
        <v>387</v>
      </c>
      <c r="AA143" s="18" t="s">
        <v>520</v>
      </c>
      <c r="AB143" s="18" t="s">
        <v>838</v>
      </c>
      <c r="AC143" s="18" t="s">
        <v>496</v>
      </c>
      <c r="AD143" s="18" t="s">
        <v>1052</v>
      </c>
      <c r="AE143" s="18" t="s">
        <v>1051</v>
      </c>
      <c r="AF143" s="18" t="s">
        <v>913</v>
      </c>
      <c r="AG143" s="18" t="s">
        <v>809</v>
      </c>
      <c r="AH143" s="18" t="s">
        <v>856</v>
      </c>
      <c r="AI143" s="18" t="s">
        <v>869</v>
      </c>
    </row>
    <row r="144" spans="1:35">
      <c r="A144" s="18">
        <v>1990</v>
      </c>
      <c r="B144" s="18">
        <v>8</v>
      </c>
      <c r="C144" s="19">
        <f t="shared" si="2"/>
        <v>1990.625</v>
      </c>
      <c r="D144" s="27">
        <v>-0.17</v>
      </c>
      <c r="E144" s="18">
        <v>-0.35</v>
      </c>
      <c r="F144" s="18">
        <v>-0.1</v>
      </c>
      <c r="G144" s="27">
        <v>-0.18</v>
      </c>
      <c r="H144" s="18">
        <v>-0.26</v>
      </c>
      <c r="I144" s="18">
        <v>-0.12</v>
      </c>
      <c r="J144" s="27">
        <v>-0.17</v>
      </c>
      <c r="K144" s="18">
        <v>-0.55000000000000004</v>
      </c>
      <c r="L144" s="18">
        <v>-0.09</v>
      </c>
      <c r="M144" s="27">
        <v>-0.22</v>
      </c>
      <c r="N144" s="18">
        <v>-0.34</v>
      </c>
      <c r="O144" s="18">
        <v>-0.19</v>
      </c>
      <c r="U144" s="18" t="s">
        <v>612</v>
      </c>
      <c r="V144" s="18" t="s">
        <v>852</v>
      </c>
      <c r="W144" s="18" t="s">
        <v>713</v>
      </c>
      <c r="X144" s="18" t="s">
        <v>680</v>
      </c>
      <c r="Y144" s="18" t="s">
        <v>708</v>
      </c>
      <c r="Z144" s="18" t="s">
        <v>516</v>
      </c>
      <c r="AA144" s="18" t="s">
        <v>572</v>
      </c>
      <c r="AB144" s="18" t="s">
        <v>827</v>
      </c>
      <c r="AC144" s="18" t="s">
        <v>556</v>
      </c>
      <c r="AD144" s="18" t="s">
        <v>733</v>
      </c>
      <c r="AE144" s="18" t="s">
        <v>843</v>
      </c>
      <c r="AF144" s="18" t="s">
        <v>535</v>
      </c>
      <c r="AG144" s="18" t="s">
        <v>702</v>
      </c>
      <c r="AH144" s="18" t="s">
        <v>557</v>
      </c>
      <c r="AI144" s="18" t="s">
        <v>612</v>
      </c>
    </row>
    <row r="145" spans="1:35">
      <c r="A145" s="18">
        <v>1990</v>
      </c>
      <c r="B145" s="18">
        <v>9</v>
      </c>
      <c r="C145" s="19">
        <f t="shared" si="2"/>
        <v>1990.703125</v>
      </c>
      <c r="D145" s="27">
        <v>-0.28000000000000003</v>
      </c>
      <c r="E145" s="18">
        <v>-0.45</v>
      </c>
      <c r="F145" s="18">
        <v>-0.21</v>
      </c>
      <c r="G145" s="27">
        <v>-0.27</v>
      </c>
      <c r="H145" s="18">
        <v>-0.28000000000000003</v>
      </c>
      <c r="I145" s="18">
        <v>-0.26</v>
      </c>
      <c r="J145" s="27">
        <v>-0.28999999999999998</v>
      </c>
      <c r="K145" s="18">
        <v>-0.81</v>
      </c>
      <c r="L145" s="18">
        <v>-0.18</v>
      </c>
      <c r="M145" s="27">
        <v>-0.27</v>
      </c>
      <c r="N145" s="18">
        <v>-0.42</v>
      </c>
      <c r="O145" s="18">
        <v>-0.22</v>
      </c>
      <c r="U145" s="18" t="s">
        <v>699</v>
      </c>
      <c r="V145" s="18" t="s">
        <v>852</v>
      </c>
      <c r="W145" s="18" t="s">
        <v>471</v>
      </c>
      <c r="X145" s="18" t="s">
        <v>632</v>
      </c>
      <c r="Y145" s="18" t="s">
        <v>980</v>
      </c>
      <c r="Z145" s="18" t="s">
        <v>838</v>
      </c>
      <c r="AA145" s="18" t="s">
        <v>881</v>
      </c>
      <c r="AB145" s="18" t="s">
        <v>627</v>
      </c>
      <c r="AC145" s="18" t="s">
        <v>553</v>
      </c>
      <c r="AD145" s="18" t="s">
        <v>848</v>
      </c>
      <c r="AE145" s="18" t="s">
        <v>737</v>
      </c>
      <c r="AF145" s="18" t="s">
        <v>816</v>
      </c>
      <c r="AG145" s="18" t="s">
        <v>603</v>
      </c>
      <c r="AH145" s="18" t="s">
        <v>442</v>
      </c>
      <c r="AI145" s="18" t="s">
        <v>631</v>
      </c>
    </row>
    <row r="146" spans="1:35">
      <c r="A146" s="18">
        <v>1990</v>
      </c>
      <c r="B146" s="18">
        <v>10</v>
      </c>
      <c r="C146" s="19">
        <f t="shared" si="2"/>
        <v>1990.78125</v>
      </c>
      <c r="D146" s="27">
        <v>-0.14000000000000001</v>
      </c>
      <c r="E146" s="18">
        <v>-0.17</v>
      </c>
      <c r="F146" s="18">
        <v>-0.13</v>
      </c>
      <c r="G146" s="27">
        <v>-0.12</v>
      </c>
      <c r="H146" s="18">
        <v>-0.23</v>
      </c>
      <c r="I146" s="18">
        <v>-0.04</v>
      </c>
      <c r="J146" s="27">
        <v>-0.16</v>
      </c>
      <c r="K146" s="18">
        <v>-0.03</v>
      </c>
      <c r="L146" s="18">
        <v>-0.19</v>
      </c>
      <c r="M146" s="27">
        <v>-0.12</v>
      </c>
      <c r="N146" s="18">
        <v>-0.13</v>
      </c>
      <c r="O146" s="18">
        <v>-0.11</v>
      </c>
      <c r="U146" s="18" t="s">
        <v>451</v>
      </c>
      <c r="V146" s="18" t="s">
        <v>553</v>
      </c>
      <c r="W146" s="18" t="s">
        <v>582</v>
      </c>
      <c r="X146" s="18" t="s">
        <v>838</v>
      </c>
      <c r="Y146" s="18" t="s">
        <v>387</v>
      </c>
      <c r="Z146" s="18" t="s">
        <v>576</v>
      </c>
      <c r="AA146" s="18" t="s">
        <v>844</v>
      </c>
      <c r="AB146" s="18" t="s">
        <v>885</v>
      </c>
      <c r="AC146" s="18" t="s">
        <v>904</v>
      </c>
      <c r="AD146" s="18" t="s">
        <v>479</v>
      </c>
      <c r="AE146" s="18" t="s">
        <v>377</v>
      </c>
      <c r="AF146" s="18" t="s">
        <v>941</v>
      </c>
      <c r="AG146" s="18" t="s">
        <v>496</v>
      </c>
      <c r="AH146" s="18" t="s">
        <v>639</v>
      </c>
      <c r="AI146" s="18" t="s">
        <v>464</v>
      </c>
    </row>
    <row r="147" spans="1:35">
      <c r="A147" s="18">
        <v>1990</v>
      </c>
      <c r="B147" s="18">
        <v>11</v>
      </c>
      <c r="C147" s="19">
        <f t="shared" si="2"/>
        <v>1990.859375</v>
      </c>
      <c r="D147" s="27">
        <v>0.12</v>
      </c>
      <c r="E147" s="18">
        <v>0.16</v>
      </c>
      <c r="F147" s="18">
        <v>0.1</v>
      </c>
      <c r="G147" s="27">
        <v>0.12</v>
      </c>
      <c r="H147" s="18">
        <v>0.1</v>
      </c>
      <c r="I147" s="18">
        <v>0.13</v>
      </c>
      <c r="J147" s="27">
        <v>0.12</v>
      </c>
      <c r="K147" s="18">
        <v>0.28000000000000003</v>
      </c>
      <c r="L147" s="18">
        <v>0.09</v>
      </c>
      <c r="M147" s="27">
        <v>0</v>
      </c>
      <c r="N147" s="18">
        <v>-0.01</v>
      </c>
      <c r="O147" s="18">
        <v>0</v>
      </c>
      <c r="U147" s="18" t="s">
        <v>657</v>
      </c>
      <c r="V147" s="18" t="s">
        <v>449</v>
      </c>
      <c r="W147" s="18" t="s">
        <v>608</v>
      </c>
      <c r="X147" s="18" t="s">
        <v>433</v>
      </c>
      <c r="Y147" s="18" t="s">
        <v>611</v>
      </c>
      <c r="Z147" s="18" t="s">
        <v>673</v>
      </c>
      <c r="AA147" s="18" t="s">
        <v>1050</v>
      </c>
      <c r="AB147" s="18" t="s">
        <v>1049</v>
      </c>
      <c r="AC147" s="18" t="s">
        <v>661</v>
      </c>
      <c r="AD147" s="18" t="s">
        <v>428</v>
      </c>
      <c r="AE147" s="18" t="s">
        <v>482</v>
      </c>
      <c r="AF147" s="18" t="s">
        <v>556</v>
      </c>
      <c r="AG147" s="18" t="s">
        <v>893</v>
      </c>
      <c r="AH147" s="18" t="s">
        <v>621</v>
      </c>
      <c r="AI147" s="18" t="s">
        <v>690</v>
      </c>
    </row>
    <row r="148" spans="1:35">
      <c r="A148" s="18">
        <v>1990</v>
      </c>
      <c r="B148" s="18">
        <v>12</v>
      </c>
      <c r="C148" s="19">
        <f t="shared" si="2"/>
        <v>1990.9375</v>
      </c>
      <c r="D148" s="27">
        <v>0.04</v>
      </c>
      <c r="E148" s="18">
        <v>7.0000000000000007E-2</v>
      </c>
      <c r="F148" s="18">
        <v>0.03</v>
      </c>
      <c r="G148" s="27">
        <v>0.06</v>
      </c>
      <c r="H148" s="18">
        <v>-0.01</v>
      </c>
      <c r="I148" s="18">
        <v>0.11</v>
      </c>
      <c r="J148" s="27">
        <v>0.01</v>
      </c>
      <c r="K148" s="18">
        <v>0.26</v>
      </c>
      <c r="L148" s="18">
        <v>-0.04</v>
      </c>
      <c r="M148" s="27">
        <v>-0.06</v>
      </c>
      <c r="N148" s="18">
        <v>-0.02</v>
      </c>
      <c r="O148" s="18">
        <v>-7.0000000000000007E-2</v>
      </c>
      <c r="U148" s="18" t="s">
        <v>677</v>
      </c>
      <c r="V148" s="18" t="s">
        <v>610</v>
      </c>
      <c r="W148" s="18" t="s">
        <v>503</v>
      </c>
      <c r="X148" s="18" t="s">
        <v>414</v>
      </c>
      <c r="Y148" s="18" t="s">
        <v>726</v>
      </c>
      <c r="Z148" s="18" t="s">
        <v>516</v>
      </c>
      <c r="AA148" s="18" t="s">
        <v>937</v>
      </c>
      <c r="AB148" s="18" t="s">
        <v>965</v>
      </c>
      <c r="AC148" s="18" t="s">
        <v>681</v>
      </c>
      <c r="AD148" s="18" t="s">
        <v>696</v>
      </c>
      <c r="AE148" s="18" t="s">
        <v>486</v>
      </c>
      <c r="AF148" s="18" t="s">
        <v>466</v>
      </c>
      <c r="AG148" s="18" t="s">
        <v>688</v>
      </c>
      <c r="AH148" s="18" t="s">
        <v>533</v>
      </c>
      <c r="AI148" s="18" t="s">
        <v>605</v>
      </c>
    </row>
    <row r="149" spans="1:35">
      <c r="A149" s="18">
        <v>1991</v>
      </c>
      <c r="B149" s="18">
        <v>1</v>
      </c>
      <c r="C149" s="19">
        <f t="shared" si="2"/>
        <v>1991.078125</v>
      </c>
      <c r="D149" s="27">
        <v>-0.12</v>
      </c>
      <c r="E149" s="18">
        <v>-0.35</v>
      </c>
      <c r="F149" s="18">
        <v>-0.03</v>
      </c>
      <c r="G149" s="27">
        <v>-0.22</v>
      </c>
      <c r="H149" s="18">
        <v>-0.47</v>
      </c>
      <c r="I149" s="18">
        <v>-0.06</v>
      </c>
      <c r="J149" s="27">
        <v>-0.01</v>
      </c>
      <c r="K149" s="18">
        <v>-0.08</v>
      </c>
      <c r="L149" s="18">
        <v>0</v>
      </c>
      <c r="M149" s="27">
        <v>0.11</v>
      </c>
      <c r="N149" s="18">
        <v>0.01</v>
      </c>
      <c r="O149" s="18">
        <v>0.13</v>
      </c>
      <c r="U149" s="18" t="s">
        <v>506</v>
      </c>
      <c r="V149" s="18" t="s">
        <v>707</v>
      </c>
      <c r="W149" s="18" t="s">
        <v>814</v>
      </c>
      <c r="X149" s="18" t="s">
        <v>468</v>
      </c>
      <c r="Y149" s="18" t="s">
        <v>743</v>
      </c>
      <c r="Z149" s="18" t="s">
        <v>457</v>
      </c>
      <c r="AA149" s="18" t="s">
        <v>676</v>
      </c>
      <c r="AB149" s="18" t="s">
        <v>856</v>
      </c>
      <c r="AC149" s="18" t="s">
        <v>1025</v>
      </c>
      <c r="AD149" s="18" t="s">
        <v>794</v>
      </c>
      <c r="AE149" s="18" t="s">
        <v>426</v>
      </c>
      <c r="AF149" s="18" t="s">
        <v>739</v>
      </c>
      <c r="AG149" s="18" t="s">
        <v>863</v>
      </c>
      <c r="AH149" s="18" t="s">
        <v>728</v>
      </c>
      <c r="AI149" s="18" t="s">
        <v>608</v>
      </c>
    </row>
    <row r="150" spans="1:35">
      <c r="A150" s="18">
        <v>1991</v>
      </c>
      <c r="B150" s="18">
        <v>2</v>
      </c>
      <c r="C150" s="19">
        <f t="shared" si="2"/>
        <v>1991.15625</v>
      </c>
      <c r="D150" s="27">
        <v>-0.08</v>
      </c>
      <c r="E150" s="18">
        <v>-0.04</v>
      </c>
      <c r="F150" s="18">
        <v>-0.1</v>
      </c>
      <c r="G150" s="27">
        <v>-0.17</v>
      </c>
      <c r="H150" s="18">
        <v>-0.28000000000000003</v>
      </c>
      <c r="I150" s="18">
        <v>-0.1</v>
      </c>
      <c r="J150" s="27">
        <v>0.01</v>
      </c>
      <c r="K150" s="18">
        <v>0.52</v>
      </c>
      <c r="L150" s="18">
        <v>-0.1</v>
      </c>
      <c r="M150" s="27">
        <v>0.04</v>
      </c>
      <c r="N150" s="18">
        <v>0.01</v>
      </c>
      <c r="O150" s="18">
        <v>0.05</v>
      </c>
      <c r="U150" s="18" t="s">
        <v>553</v>
      </c>
      <c r="V150" s="18" t="s">
        <v>426</v>
      </c>
      <c r="W150" s="18" t="s">
        <v>814</v>
      </c>
      <c r="X150" s="18" t="s">
        <v>516</v>
      </c>
      <c r="Y150" s="18" t="s">
        <v>615</v>
      </c>
      <c r="Z150" s="18" t="s">
        <v>685</v>
      </c>
      <c r="AA150" s="18" t="s">
        <v>747</v>
      </c>
      <c r="AB150" s="18" t="s">
        <v>662</v>
      </c>
      <c r="AC150" s="18" t="s">
        <v>824</v>
      </c>
      <c r="AD150" s="18" t="s">
        <v>890</v>
      </c>
      <c r="AE150" s="18" t="s">
        <v>715</v>
      </c>
      <c r="AF150" s="18" t="s">
        <v>389</v>
      </c>
      <c r="AG150" s="18" t="s">
        <v>893</v>
      </c>
      <c r="AH150" s="18" t="s">
        <v>933</v>
      </c>
      <c r="AI150" s="18" t="s">
        <v>925</v>
      </c>
    </row>
    <row r="151" spans="1:35">
      <c r="A151" s="18">
        <v>1991</v>
      </c>
      <c r="B151" s="18">
        <v>3</v>
      </c>
      <c r="C151" s="19">
        <f t="shared" si="2"/>
        <v>1991.234375</v>
      </c>
      <c r="D151" s="27">
        <v>0.11</v>
      </c>
      <c r="E151" s="18">
        <v>-0.14000000000000001</v>
      </c>
      <c r="F151" s="18">
        <v>0.2</v>
      </c>
      <c r="G151" s="27">
        <v>0.08</v>
      </c>
      <c r="H151" s="18">
        <v>-0.18</v>
      </c>
      <c r="I151" s="18">
        <v>0.24</v>
      </c>
      <c r="J151" s="27">
        <v>0.14000000000000001</v>
      </c>
      <c r="K151" s="18">
        <v>-7.0000000000000007E-2</v>
      </c>
      <c r="L151" s="18">
        <v>0.18</v>
      </c>
      <c r="M151" s="27">
        <v>0.09</v>
      </c>
      <c r="N151" s="18">
        <v>0.02</v>
      </c>
      <c r="O151" s="18">
        <v>0.11</v>
      </c>
      <c r="U151" s="18" t="s">
        <v>482</v>
      </c>
      <c r="V151" s="18" t="s">
        <v>828</v>
      </c>
      <c r="W151" s="18" t="s">
        <v>505</v>
      </c>
      <c r="X151" s="18" t="s">
        <v>691</v>
      </c>
      <c r="Y151" s="18" t="s">
        <v>745</v>
      </c>
      <c r="Z151" s="18" t="s">
        <v>591</v>
      </c>
      <c r="AA151" s="18" t="s">
        <v>543</v>
      </c>
      <c r="AB151" s="18" t="s">
        <v>802</v>
      </c>
      <c r="AC151" s="18" t="s">
        <v>522</v>
      </c>
      <c r="AD151" s="18" t="s">
        <v>790</v>
      </c>
      <c r="AE151" s="18" t="s">
        <v>485</v>
      </c>
      <c r="AF151" s="18" t="s">
        <v>411</v>
      </c>
      <c r="AG151" s="18" t="s">
        <v>880</v>
      </c>
      <c r="AH151" s="18" t="s">
        <v>827</v>
      </c>
      <c r="AI151" s="18" t="s">
        <v>824</v>
      </c>
    </row>
    <row r="152" spans="1:35">
      <c r="A152" s="18">
        <v>1991</v>
      </c>
      <c r="B152" s="18">
        <v>4</v>
      </c>
      <c r="C152" s="19">
        <f t="shared" si="2"/>
        <v>1991.3125</v>
      </c>
      <c r="D152" s="27">
        <v>-0.13</v>
      </c>
      <c r="E152" s="18">
        <v>-0.03</v>
      </c>
      <c r="F152" s="18">
        <v>-0.17</v>
      </c>
      <c r="G152" s="27">
        <v>-0.18</v>
      </c>
      <c r="H152" s="18">
        <v>-0.11</v>
      </c>
      <c r="I152" s="18">
        <v>-0.23</v>
      </c>
      <c r="J152" s="27">
        <v>-0.08</v>
      </c>
      <c r="K152" s="18">
        <v>0.14000000000000001</v>
      </c>
      <c r="L152" s="18">
        <v>-0.12</v>
      </c>
      <c r="M152" s="27">
        <v>-0.11</v>
      </c>
      <c r="N152" s="18">
        <v>-0.24</v>
      </c>
      <c r="O152" s="18">
        <v>-7.0000000000000007E-2</v>
      </c>
      <c r="U152" s="18" t="s">
        <v>828</v>
      </c>
      <c r="V152" s="18" t="s">
        <v>481</v>
      </c>
      <c r="W152" s="18" t="s">
        <v>426</v>
      </c>
      <c r="X152" s="18" t="s">
        <v>450</v>
      </c>
      <c r="Y152" s="18" t="s">
        <v>644</v>
      </c>
      <c r="Z152" s="18" t="s">
        <v>747</v>
      </c>
      <c r="AA152" s="18" t="s">
        <v>821</v>
      </c>
      <c r="AB152" s="18" t="s">
        <v>428</v>
      </c>
      <c r="AC152" s="18" t="s">
        <v>993</v>
      </c>
      <c r="AD152" s="18" t="s">
        <v>654</v>
      </c>
      <c r="AE152" s="18" t="s">
        <v>724</v>
      </c>
      <c r="AF152" s="18" t="s">
        <v>470</v>
      </c>
      <c r="AG152" s="18" t="s">
        <v>714</v>
      </c>
      <c r="AH152" s="18" t="s">
        <v>467</v>
      </c>
      <c r="AI152" s="18" t="s">
        <v>941</v>
      </c>
    </row>
    <row r="153" spans="1:35">
      <c r="A153" s="18">
        <v>1991</v>
      </c>
      <c r="B153" s="18">
        <v>5</v>
      </c>
      <c r="C153" s="19">
        <f t="shared" si="2"/>
        <v>1991.390625</v>
      </c>
      <c r="D153" s="27">
        <v>-0.01</v>
      </c>
      <c r="E153" s="18">
        <v>-0.09</v>
      </c>
      <c r="F153" s="18">
        <v>0.03</v>
      </c>
      <c r="G153" s="27">
        <v>0.02</v>
      </c>
      <c r="H153" s="18">
        <v>-0.09</v>
      </c>
      <c r="I153" s="18">
        <v>0.08</v>
      </c>
      <c r="J153" s="27">
        <v>-0.03</v>
      </c>
      <c r="K153" s="18">
        <v>-0.11</v>
      </c>
      <c r="L153" s="18">
        <v>-0.01</v>
      </c>
      <c r="M153" s="27">
        <v>0.05</v>
      </c>
      <c r="N153" s="18">
        <v>-0.14000000000000001</v>
      </c>
      <c r="O153" s="18">
        <v>0.1</v>
      </c>
      <c r="U153" s="18" t="s">
        <v>556</v>
      </c>
      <c r="V153" s="18" t="s">
        <v>824</v>
      </c>
      <c r="W153" s="18" t="s">
        <v>380</v>
      </c>
      <c r="X153" s="18" t="s">
        <v>468</v>
      </c>
      <c r="Y153" s="18" t="s">
        <v>457</v>
      </c>
      <c r="Z153" s="18" t="s">
        <v>543</v>
      </c>
      <c r="AA153" s="18" t="s">
        <v>387</v>
      </c>
      <c r="AB153" s="18" t="s">
        <v>673</v>
      </c>
      <c r="AC153" s="18" t="s">
        <v>694</v>
      </c>
      <c r="AD153" s="18" t="s">
        <v>480</v>
      </c>
      <c r="AE153" s="18" t="s">
        <v>562</v>
      </c>
      <c r="AF153" s="18" t="s">
        <v>795</v>
      </c>
      <c r="AG153" s="18" t="s">
        <v>514</v>
      </c>
      <c r="AH153" s="18" t="s">
        <v>597</v>
      </c>
      <c r="AI153" s="18" t="s">
        <v>793</v>
      </c>
    </row>
    <row r="154" spans="1:35">
      <c r="A154" s="18">
        <v>1991</v>
      </c>
      <c r="B154" s="18">
        <v>6</v>
      </c>
      <c r="C154" s="19">
        <f t="shared" si="2"/>
        <v>1991.46875</v>
      </c>
      <c r="D154" s="27">
        <v>0.18</v>
      </c>
      <c r="E154" s="18">
        <v>0.21</v>
      </c>
      <c r="F154" s="18">
        <v>0.17</v>
      </c>
      <c r="G154" s="27">
        <v>0.1</v>
      </c>
      <c r="H154" s="18">
        <v>0.12</v>
      </c>
      <c r="I154" s="18">
        <v>0.08</v>
      </c>
      <c r="J154" s="27">
        <v>0.27</v>
      </c>
      <c r="K154" s="18">
        <v>0.43</v>
      </c>
      <c r="L154" s="18">
        <v>0.23</v>
      </c>
      <c r="M154" s="27">
        <v>0.19</v>
      </c>
      <c r="N154" s="18">
        <v>0.13</v>
      </c>
      <c r="O154" s="18">
        <v>0.21</v>
      </c>
      <c r="U154" s="18" t="s">
        <v>501</v>
      </c>
      <c r="V154" s="18" t="s">
        <v>719</v>
      </c>
      <c r="W154" s="18" t="s">
        <v>582</v>
      </c>
      <c r="X154" s="18" t="s">
        <v>430</v>
      </c>
      <c r="Y154" s="18" t="s">
        <v>530</v>
      </c>
      <c r="Z154" s="18" t="s">
        <v>490</v>
      </c>
      <c r="AA154" s="18" t="s">
        <v>520</v>
      </c>
      <c r="AB154" s="18" t="s">
        <v>386</v>
      </c>
      <c r="AC154" s="18" t="s">
        <v>814</v>
      </c>
      <c r="AD154" s="18" t="s">
        <v>574</v>
      </c>
      <c r="AE154" s="18" t="s">
        <v>1048</v>
      </c>
      <c r="AF154" s="18" t="s">
        <v>729</v>
      </c>
      <c r="AG154" s="18" t="s">
        <v>766</v>
      </c>
      <c r="AH154" s="18" t="s">
        <v>680</v>
      </c>
      <c r="AI154" s="18" t="s">
        <v>725</v>
      </c>
    </row>
    <row r="155" spans="1:35">
      <c r="A155" s="18">
        <v>1991</v>
      </c>
      <c r="B155" s="18">
        <v>7</v>
      </c>
      <c r="C155" s="19">
        <f t="shared" si="2"/>
        <v>1991.546875</v>
      </c>
      <c r="D155" s="27">
        <v>0.01</v>
      </c>
      <c r="E155" s="18">
        <v>0.11</v>
      </c>
      <c r="F155" s="18">
        <v>-0.03</v>
      </c>
      <c r="G155" s="27">
        <v>0</v>
      </c>
      <c r="H155" s="18">
        <v>0.03</v>
      </c>
      <c r="I155" s="18">
        <v>-0.02</v>
      </c>
      <c r="J155" s="27">
        <v>0.02</v>
      </c>
      <c r="K155" s="18">
        <v>0.3</v>
      </c>
      <c r="L155" s="18">
        <v>-0.04</v>
      </c>
      <c r="M155" s="27">
        <v>-0.11</v>
      </c>
      <c r="N155" s="18">
        <v>-0.23</v>
      </c>
      <c r="O155" s="18">
        <v>-7.0000000000000007E-2</v>
      </c>
      <c r="U155" s="18" t="s">
        <v>501</v>
      </c>
      <c r="V155" s="18" t="s">
        <v>547</v>
      </c>
      <c r="W155" s="18" t="s">
        <v>556</v>
      </c>
      <c r="X155" s="18" t="s">
        <v>446</v>
      </c>
      <c r="Y155" s="18" t="s">
        <v>599</v>
      </c>
      <c r="Z155" s="18" t="s">
        <v>551</v>
      </c>
      <c r="AA155" s="18" t="s">
        <v>563</v>
      </c>
      <c r="AB155" s="18" t="s">
        <v>651</v>
      </c>
      <c r="AC155" s="18" t="s">
        <v>645</v>
      </c>
      <c r="AD155" s="18" t="s">
        <v>952</v>
      </c>
      <c r="AE155" s="18" t="s">
        <v>1047</v>
      </c>
      <c r="AF155" s="18" t="s">
        <v>767</v>
      </c>
      <c r="AG155" s="18" t="s">
        <v>828</v>
      </c>
      <c r="AH155" s="18" t="s">
        <v>794</v>
      </c>
      <c r="AI155" s="18" t="s">
        <v>824</v>
      </c>
    </row>
    <row r="156" spans="1:35">
      <c r="A156" s="18">
        <v>1991</v>
      </c>
      <c r="B156" s="18">
        <v>8</v>
      </c>
      <c r="C156" s="19">
        <f t="shared" si="2"/>
        <v>1991.625</v>
      </c>
      <c r="D156" s="27">
        <v>0.03</v>
      </c>
      <c r="E156" s="18">
        <v>0.08</v>
      </c>
      <c r="F156" s="18">
        <v>0.01</v>
      </c>
      <c r="G156" s="27">
        <v>0.02</v>
      </c>
      <c r="H156" s="18">
        <v>0.01</v>
      </c>
      <c r="I156" s="18">
        <v>0.03</v>
      </c>
      <c r="J156" s="27">
        <v>0.03</v>
      </c>
      <c r="K156" s="18">
        <v>0.23</v>
      </c>
      <c r="L156" s="18">
        <v>-0.01</v>
      </c>
      <c r="M156" s="27">
        <v>-0.21</v>
      </c>
      <c r="N156" s="18">
        <v>-0.34</v>
      </c>
      <c r="O156" s="18">
        <v>-0.17</v>
      </c>
      <c r="U156" s="18" t="s">
        <v>569</v>
      </c>
      <c r="V156" s="18" t="s">
        <v>677</v>
      </c>
      <c r="W156" s="18" t="s">
        <v>412</v>
      </c>
      <c r="X156" s="18" t="s">
        <v>691</v>
      </c>
      <c r="Y156" s="18" t="s">
        <v>616</v>
      </c>
      <c r="Z156" s="18" t="s">
        <v>434</v>
      </c>
      <c r="AA156" s="18" t="s">
        <v>691</v>
      </c>
      <c r="AB156" s="18" t="s">
        <v>387</v>
      </c>
      <c r="AC156" s="18" t="s">
        <v>503</v>
      </c>
      <c r="AD156" s="18" t="s">
        <v>717</v>
      </c>
      <c r="AE156" s="18" t="s">
        <v>1046</v>
      </c>
      <c r="AF156" s="18" t="s">
        <v>441</v>
      </c>
      <c r="AG156" s="18" t="s">
        <v>451</v>
      </c>
      <c r="AH156" s="18" t="s">
        <v>572</v>
      </c>
      <c r="AI156" s="18" t="s">
        <v>582</v>
      </c>
    </row>
    <row r="157" spans="1:35">
      <c r="A157" s="18">
        <v>1991</v>
      </c>
      <c r="B157" s="18">
        <v>9</v>
      </c>
      <c r="C157" s="19">
        <f t="shared" si="2"/>
        <v>1991.703125</v>
      </c>
      <c r="D157" s="27">
        <v>-0.22</v>
      </c>
      <c r="E157" s="18">
        <v>-0.18</v>
      </c>
      <c r="F157" s="18">
        <v>-0.24</v>
      </c>
      <c r="G157" s="27">
        <v>-0.14000000000000001</v>
      </c>
      <c r="H157" s="18">
        <v>-0.13</v>
      </c>
      <c r="I157" s="18">
        <v>-0.16</v>
      </c>
      <c r="J157" s="27">
        <v>-0.28999999999999998</v>
      </c>
      <c r="K157" s="18">
        <v>-0.28000000000000003</v>
      </c>
      <c r="L157" s="18">
        <v>-0.28999999999999998</v>
      </c>
      <c r="M157" s="27">
        <v>-0.14000000000000001</v>
      </c>
      <c r="N157" s="18">
        <v>-0.25</v>
      </c>
      <c r="O157" s="18">
        <v>-0.1</v>
      </c>
      <c r="U157" s="18" t="s">
        <v>766</v>
      </c>
      <c r="V157" s="18" t="s">
        <v>682</v>
      </c>
      <c r="W157" s="18" t="s">
        <v>814</v>
      </c>
      <c r="X157" s="18" t="s">
        <v>679</v>
      </c>
      <c r="Y157" s="18" t="s">
        <v>542</v>
      </c>
      <c r="Z157" s="18" t="s">
        <v>801</v>
      </c>
      <c r="AA157" s="18" t="s">
        <v>432</v>
      </c>
      <c r="AB157" s="18" t="s">
        <v>567</v>
      </c>
      <c r="AC157" s="18" t="s">
        <v>380</v>
      </c>
      <c r="AD157" s="18" t="s">
        <v>591</v>
      </c>
      <c r="AE157" s="18" t="s">
        <v>492</v>
      </c>
      <c r="AF157" s="18" t="s">
        <v>388</v>
      </c>
      <c r="AG157" s="18" t="s">
        <v>699</v>
      </c>
      <c r="AH157" s="18" t="s">
        <v>507</v>
      </c>
      <c r="AI157" s="18" t="s">
        <v>683</v>
      </c>
    </row>
    <row r="158" spans="1:35">
      <c r="A158" s="18">
        <v>1991</v>
      </c>
      <c r="B158" s="18">
        <v>10</v>
      </c>
      <c r="C158" s="19">
        <f t="shared" si="2"/>
        <v>1991.78125</v>
      </c>
      <c r="D158" s="27">
        <v>-0.37</v>
      </c>
      <c r="E158" s="18">
        <v>-0.4</v>
      </c>
      <c r="F158" s="18">
        <v>-0.36</v>
      </c>
      <c r="G158" s="27">
        <v>-0.34</v>
      </c>
      <c r="H158" s="18">
        <v>-0.41</v>
      </c>
      <c r="I158" s="18">
        <v>-0.28999999999999998</v>
      </c>
      <c r="J158" s="27">
        <v>-0.4</v>
      </c>
      <c r="K158" s="18">
        <v>-0.37</v>
      </c>
      <c r="L158" s="18">
        <v>-0.4</v>
      </c>
      <c r="M158" s="27">
        <v>-0.6</v>
      </c>
      <c r="N158" s="18">
        <v>-0.72</v>
      </c>
      <c r="O158" s="18">
        <v>-0.56999999999999995</v>
      </c>
      <c r="U158" s="18" t="s">
        <v>612</v>
      </c>
      <c r="V158" s="18" t="s">
        <v>426</v>
      </c>
      <c r="W158" s="18" t="s">
        <v>845</v>
      </c>
      <c r="X158" s="18" t="s">
        <v>531</v>
      </c>
      <c r="Y158" s="18" t="s">
        <v>543</v>
      </c>
      <c r="Z158" s="18" t="s">
        <v>679</v>
      </c>
      <c r="AA158" s="18" t="s">
        <v>626</v>
      </c>
      <c r="AB158" s="18" t="s">
        <v>587</v>
      </c>
      <c r="AC158" s="18" t="s">
        <v>474</v>
      </c>
      <c r="AD158" s="18" t="s">
        <v>633</v>
      </c>
      <c r="AE158" s="18" t="s">
        <v>448</v>
      </c>
      <c r="AF158" s="18" t="s">
        <v>593</v>
      </c>
      <c r="AG158" s="18" t="s">
        <v>714</v>
      </c>
      <c r="AH158" s="18" t="s">
        <v>680</v>
      </c>
      <c r="AI158" s="18" t="s">
        <v>494</v>
      </c>
    </row>
    <row r="159" spans="1:35">
      <c r="A159" s="18">
        <v>1991</v>
      </c>
      <c r="B159" s="18">
        <v>11</v>
      </c>
      <c r="C159" s="19">
        <f t="shared" si="2"/>
        <v>1991.859375</v>
      </c>
      <c r="D159" s="27">
        <v>-0.4</v>
      </c>
      <c r="E159" s="18">
        <v>-0.4</v>
      </c>
      <c r="F159" s="18">
        <v>-0.4</v>
      </c>
      <c r="G159" s="27">
        <v>-0.31</v>
      </c>
      <c r="H159" s="18">
        <v>-0.34</v>
      </c>
      <c r="I159" s="18">
        <v>-0.28999999999999998</v>
      </c>
      <c r="J159" s="27">
        <v>-0.49</v>
      </c>
      <c r="K159" s="18">
        <v>-0.54</v>
      </c>
      <c r="L159" s="18">
        <v>-0.48</v>
      </c>
      <c r="M159" s="27">
        <v>-0.47</v>
      </c>
      <c r="N159" s="18">
        <v>-0.56000000000000005</v>
      </c>
      <c r="O159" s="18">
        <v>-0.44</v>
      </c>
      <c r="U159" s="18" t="s">
        <v>485</v>
      </c>
      <c r="V159" s="18" t="s">
        <v>586</v>
      </c>
      <c r="W159" s="18" t="s">
        <v>814</v>
      </c>
      <c r="X159" s="18" t="s">
        <v>660</v>
      </c>
      <c r="Y159" s="18" t="s">
        <v>803</v>
      </c>
      <c r="Z159" s="18" t="s">
        <v>676</v>
      </c>
      <c r="AA159" s="18" t="s">
        <v>587</v>
      </c>
      <c r="AB159" s="18" t="s">
        <v>498</v>
      </c>
      <c r="AC159" s="18" t="s">
        <v>842</v>
      </c>
      <c r="AD159" s="18" t="s">
        <v>410</v>
      </c>
      <c r="AE159" s="18" t="s">
        <v>707</v>
      </c>
      <c r="AF159" s="18" t="s">
        <v>515</v>
      </c>
      <c r="AG159" s="18" t="s">
        <v>914</v>
      </c>
      <c r="AH159" s="18" t="s">
        <v>907</v>
      </c>
      <c r="AI159" s="18" t="s">
        <v>742</v>
      </c>
    </row>
    <row r="160" spans="1:35">
      <c r="A160" s="18">
        <v>1991</v>
      </c>
      <c r="B160" s="18">
        <v>12</v>
      </c>
      <c r="C160" s="19">
        <f t="shared" si="2"/>
        <v>1991.9375</v>
      </c>
      <c r="D160" s="27">
        <v>-0.4</v>
      </c>
      <c r="E160" s="18">
        <v>-0.39</v>
      </c>
      <c r="F160" s="18">
        <v>-0.4</v>
      </c>
      <c r="G160" s="27">
        <v>-0.39</v>
      </c>
      <c r="H160" s="18">
        <v>-0.48</v>
      </c>
      <c r="I160" s="18">
        <v>-0.33</v>
      </c>
      <c r="J160" s="27">
        <v>-0.4</v>
      </c>
      <c r="K160" s="18">
        <v>-0.17</v>
      </c>
      <c r="L160" s="18">
        <v>-0.45</v>
      </c>
      <c r="M160" s="27">
        <v>-0.34</v>
      </c>
      <c r="N160" s="18">
        <v>-0.42</v>
      </c>
      <c r="O160" s="18">
        <v>-0.32</v>
      </c>
      <c r="U160" s="18" t="s">
        <v>535</v>
      </c>
      <c r="V160" s="18" t="s">
        <v>702</v>
      </c>
      <c r="W160" s="18" t="s">
        <v>800</v>
      </c>
      <c r="X160" s="18" t="s">
        <v>560</v>
      </c>
      <c r="Y160" s="18" t="s">
        <v>457</v>
      </c>
      <c r="Z160" s="18" t="s">
        <v>708</v>
      </c>
      <c r="AA160" s="18" t="s">
        <v>1007</v>
      </c>
      <c r="AB160" s="18" t="s">
        <v>1028</v>
      </c>
      <c r="AC160" s="18" t="s">
        <v>943</v>
      </c>
      <c r="AD160" s="18" t="s">
        <v>1045</v>
      </c>
      <c r="AE160" s="18" t="s">
        <v>1044</v>
      </c>
      <c r="AF160" s="18" t="s">
        <v>581</v>
      </c>
      <c r="AG160" s="18" t="s">
        <v>592</v>
      </c>
      <c r="AH160" s="18" t="s">
        <v>425</v>
      </c>
      <c r="AI160" s="18" t="s">
        <v>625</v>
      </c>
    </row>
    <row r="161" spans="1:35">
      <c r="A161" s="18">
        <v>1992</v>
      </c>
      <c r="B161" s="18">
        <v>1</v>
      </c>
      <c r="C161" s="19">
        <f t="shared" si="2"/>
        <v>1992.078125</v>
      </c>
      <c r="D161" s="27">
        <v>-0.34</v>
      </c>
      <c r="E161" s="18">
        <v>-0.31</v>
      </c>
      <c r="F161" s="18">
        <v>-0.35</v>
      </c>
      <c r="G161" s="27">
        <v>-0.37</v>
      </c>
      <c r="H161" s="18">
        <v>-0.36</v>
      </c>
      <c r="I161" s="18">
        <v>-0.37</v>
      </c>
      <c r="J161" s="27">
        <v>-0.31</v>
      </c>
      <c r="K161" s="18">
        <v>-0.2</v>
      </c>
      <c r="L161" s="18">
        <v>-0.33</v>
      </c>
      <c r="M161" s="27">
        <v>-0.35</v>
      </c>
      <c r="N161" s="18">
        <v>-0.52</v>
      </c>
      <c r="O161" s="18">
        <v>-0.3</v>
      </c>
      <c r="U161" s="18" t="s">
        <v>800</v>
      </c>
      <c r="V161" s="18" t="s">
        <v>814</v>
      </c>
      <c r="W161" s="18" t="s">
        <v>453</v>
      </c>
      <c r="X161" s="18" t="s">
        <v>410</v>
      </c>
      <c r="Y161" s="18" t="s">
        <v>790</v>
      </c>
      <c r="Z161" s="18" t="s">
        <v>559</v>
      </c>
      <c r="AA161" s="18" t="s">
        <v>479</v>
      </c>
      <c r="AB161" s="18" t="s">
        <v>542</v>
      </c>
      <c r="AC161" s="18" t="s">
        <v>808</v>
      </c>
      <c r="AD161" s="18" t="s">
        <v>442</v>
      </c>
      <c r="AE161" s="18" t="s">
        <v>601</v>
      </c>
      <c r="AF161" s="18" t="s">
        <v>658</v>
      </c>
      <c r="AG161" s="18" t="s">
        <v>536</v>
      </c>
      <c r="AH161" s="18" t="s">
        <v>433</v>
      </c>
      <c r="AI161" s="18" t="s">
        <v>1013</v>
      </c>
    </row>
    <row r="162" spans="1:35">
      <c r="A162" s="18">
        <v>1992</v>
      </c>
      <c r="B162" s="18">
        <v>2</v>
      </c>
      <c r="C162" s="19">
        <f t="shared" si="2"/>
        <v>1992.15625</v>
      </c>
      <c r="D162" s="27">
        <v>-0.39</v>
      </c>
      <c r="E162" s="18">
        <v>-0.41</v>
      </c>
      <c r="F162" s="18">
        <v>-0.39</v>
      </c>
      <c r="G162" s="27">
        <v>-0.4</v>
      </c>
      <c r="H162" s="18">
        <v>-0.52</v>
      </c>
      <c r="I162" s="18">
        <v>-0.32</v>
      </c>
      <c r="J162" s="27">
        <v>-0.39</v>
      </c>
      <c r="K162" s="18">
        <v>-0.15</v>
      </c>
      <c r="L162" s="18">
        <v>-0.44</v>
      </c>
      <c r="M162" s="27">
        <v>-0.16</v>
      </c>
      <c r="N162" s="18">
        <v>-0.37</v>
      </c>
      <c r="O162" s="18">
        <v>-0.09</v>
      </c>
      <c r="U162" s="18" t="s">
        <v>452</v>
      </c>
      <c r="V162" s="18" t="s">
        <v>452</v>
      </c>
      <c r="W162" s="18" t="s">
        <v>452</v>
      </c>
      <c r="X162" s="18" t="s">
        <v>454</v>
      </c>
      <c r="Y162" s="18" t="s">
        <v>638</v>
      </c>
      <c r="Z162" s="18" t="s">
        <v>733</v>
      </c>
      <c r="AA162" s="18" t="s">
        <v>478</v>
      </c>
      <c r="AB162" s="18" t="s">
        <v>745</v>
      </c>
      <c r="AC162" s="18" t="s">
        <v>545</v>
      </c>
      <c r="AD162" s="18" t="s">
        <v>498</v>
      </c>
      <c r="AE162" s="18" t="s">
        <v>686</v>
      </c>
      <c r="AF162" s="18" t="s">
        <v>501</v>
      </c>
      <c r="AG162" s="18" t="s">
        <v>422</v>
      </c>
      <c r="AH162" s="18" t="s">
        <v>521</v>
      </c>
      <c r="AI162" s="18" t="s">
        <v>816</v>
      </c>
    </row>
    <row r="163" spans="1:35">
      <c r="A163" s="34">
        <v>1992</v>
      </c>
      <c r="B163" s="18">
        <v>3</v>
      </c>
      <c r="C163" s="19">
        <f t="shared" si="2"/>
        <v>1992.234375</v>
      </c>
      <c r="D163" s="27">
        <v>-0.27</v>
      </c>
      <c r="E163" s="18">
        <v>-0.41</v>
      </c>
      <c r="F163" s="18">
        <v>-0.22</v>
      </c>
      <c r="G163" s="27">
        <v>-0.38</v>
      </c>
      <c r="H163" s="18">
        <v>-0.56000000000000005</v>
      </c>
      <c r="I163" s="18">
        <v>-0.26</v>
      </c>
      <c r="J163" s="27">
        <v>-0.17</v>
      </c>
      <c r="K163" s="18">
        <v>-0.08</v>
      </c>
      <c r="L163" s="18">
        <v>-0.18</v>
      </c>
      <c r="M163" s="27">
        <v>-0.01</v>
      </c>
      <c r="N163" s="18">
        <v>-0.09</v>
      </c>
      <c r="O163" s="18">
        <v>0.01</v>
      </c>
      <c r="U163" s="18" t="s">
        <v>734</v>
      </c>
      <c r="V163" s="18" t="s">
        <v>474</v>
      </c>
      <c r="W163" s="18" t="s">
        <v>463</v>
      </c>
      <c r="X163" s="18" t="s">
        <v>557</v>
      </c>
      <c r="Y163" s="18" t="s">
        <v>542</v>
      </c>
      <c r="Z163" s="18" t="s">
        <v>467</v>
      </c>
      <c r="AA163" s="18" t="s">
        <v>639</v>
      </c>
      <c r="AB163" s="18" t="s">
        <v>457</v>
      </c>
      <c r="AC163" s="18" t="s">
        <v>506</v>
      </c>
      <c r="AD163" s="18" t="s">
        <v>419</v>
      </c>
      <c r="AE163" s="18" t="s">
        <v>481</v>
      </c>
      <c r="AF163" s="18" t="s">
        <v>582</v>
      </c>
      <c r="AG163" s="18" t="s">
        <v>675</v>
      </c>
      <c r="AH163" s="18" t="s">
        <v>821</v>
      </c>
      <c r="AI163" s="18" t="s">
        <v>481</v>
      </c>
    </row>
    <row r="164" spans="1:35">
      <c r="A164" s="34">
        <v>1992</v>
      </c>
      <c r="B164" s="18">
        <v>4</v>
      </c>
      <c r="C164" s="19">
        <f t="shared" si="2"/>
        <v>1992.3125</v>
      </c>
      <c r="D164" s="27">
        <v>-0.39</v>
      </c>
      <c r="E164" s="18">
        <v>-0.59</v>
      </c>
      <c r="F164" s="18">
        <v>-0.31</v>
      </c>
      <c r="G164" s="27">
        <v>-0.52</v>
      </c>
      <c r="H164" s="18">
        <v>-0.73</v>
      </c>
      <c r="I164" s="18">
        <v>-0.39</v>
      </c>
      <c r="J164" s="27">
        <v>-0.26</v>
      </c>
      <c r="K164" s="18">
        <v>-0.28999999999999998</v>
      </c>
      <c r="L164" s="18">
        <v>-0.26</v>
      </c>
      <c r="M164" s="27">
        <v>-0.01</v>
      </c>
      <c r="N164" s="18">
        <v>0</v>
      </c>
      <c r="O164" s="18">
        <v>-0.01</v>
      </c>
      <c r="U164" s="18" t="s">
        <v>943</v>
      </c>
      <c r="V164" s="18" t="s">
        <v>904</v>
      </c>
      <c r="W164" s="18" t="s">
        <v>618</v>
      </c>
      <c r="X164" s="18" t="s">
        <v>794</v>
      </c>
      <c r="Y164" s="18" t="s">
        <v>782</v>
      </c>
      <c r="Z164" s="18" t="s">
        <v>827</v>
      </c>
      <c r="AA164" s="18" t="s">
        <v>1043</v>
      </c>
      <c r="AB164" s="18" t="s">
        <v>1042</v>
      </c>
      <c r="AC164" s="18" t="s">
        <v>1041</v>
      </c>
      <c r="AD164" s="18" t="s">
        <v>381</v>
      </c>
      <c r="AE164" s="18" t="s">
        <v>742</v>
      </c>
      <c r="AF164" s="18" t="s">
        <v>657</v>
      </c>
      <c r="AG164" s="18" t="s">
        <v>603</v>
      </c>
      <c r="AH164" s="18" t="s">
        <v>673</v>
      </c>
      <c r="AI164" s="18" t="s">
        <v>901</v>
      </c>
    </row>
    <row r="165" spans="1:35" ht="13">
      <c r="A165" s="34">
        <v>1992</v>
      </c>
      <c r="B165" s="18">
        <v>5</v>
      </c>
      <c r="C165" s="19">
        <f t="shared" si="2"/>
        <v>1992.390625</v>
      </c>
      <c r="D165" s="27">
        <v>-0.36</v>
      </c>
      <c r="E165" s="18">
        <v>-0.56999999999999995</v>
      </c>
      <c r="F165" s="18">
        <v>-0.27</v>
      </c>
      <c r="G165" s="27">
        <v>-0.62</v>
      </c>
      <c r="H165" s="18">
        <v>-0.83</v>
      </c>
      <c r="I165" s="18">
        <v>-0.48</v>
      </c>
      <c r="J165" s="27">
        <v>-0.1</v>
      </c>
      <c r="K165" s="18">
        <v>0.02</v>
      </c>
      <c r="L165" s="18">
        <v>-0.12</v>
      </c>
      <c r="M165" s="27">
        <v>-0.16</v>
      </c>
      <c r="N165" s="18">
        <v>-0.09</v>
      </c>
      <c r="O165" s="18">
        <v>-0.18</v>
      </c>
      <c r="P165" s="35" t="s">
        <v>992</v>
      </c>
      <c r="Q165" s="35" t="s">
        <v>991</v>
      </c>
      <c r="R165" s="35" t="s">
        <v>990</v>
      </c>
      <c r="S165" s="35" t="s">
        <v>989</v>
      </c>
      <c r="U165" s="18" t="s">
        <v>872</v>
      </c>
      <c r="V165" s="18" t="s">
        <v>564</v>
      </c>
      <c r="W165" s="18" t="s">
        <v>476</v>
      </c>
      <c r="X165" s="18" t="s">
        <v>543</v>
      </c>
      <c r="Y165" s="18" t="s">
        <v>540</v>
      </c>
      <c r="Z165" s="18" t="s">
        <v>680</v>
      </c>
      <c r="AA165" s="18" t="s">
        <v>956</v>
      </c>
      <c r="AB165" s="18" t="s">
        <v>1040</v>
      </c>
      <c r="AC165" s="18" t="s">
        <v>1039</v>
      </c>
      <c r="AD165" s="18" t="s">
        <v>630</v>
      </c>
      <c r="AE165" s="18" t="s">
        <v>566</v>
      </c>
      <c r="AF165" s="18" t="s">
        <v>427</v>
      </c>
      <c r="AG165" s="18" t="s">
        <v>719</v>
      </c>
      <c r="AH165" s="18" t="s">
        <v>539</v>
      </c>
      <c r="AI165" s="18" t="s">
        <v>553</v>
      </c>
    </row>
    <row r="166" spans="1:35" ht="13">
      <c r="A166" s="34">
        <v>1992</v>
      </c>
      <c r="B166" s="18">
        <v>6</v>
      </c>
      <c r="C166" s="19">
        <f t="shared" si="2"/>
        <v>1992.46875</v>
      </c>
      <c r="D166" s="27">
        <v>-0.34</v>
      </c>
      <c r="E166" s="18">
        <v>-0.55000000000000004</v>
      </c>
      <c r="F166" s="18">
        <v>-0.26</v>
      </c>
      <c r="G166" s="27">
        <v>-0.56000000000000005</v>
      </c>
      <c r="H166" s="18">
        <v>-0.8</v>
      </c>
      <c r="I166" s="18">
        <v>-0.4</v>
      </c>
      <c r="J166" s="27">
        <v>-0.13</v>
      </c>
      <c r="K166" s="18">
        <v>0.01</v>
      </c>
      <c r="L166" s="18">
        <v>-0.15</v>
      </c>
      <c r="M166" s="27">
        <v>-0.12</v>
      </c>
      <c r="N166" s="18">
        <v>-0.17</v>
      </c>
      <c r="O166" s="18">
        <v>-0.1</v>
      </c>
      <c r="P166" s="43">
        <f>AVERAGE(D163:D174)</f>
        <v>-0.43416666666666665</v>
      </c>
      <c r="Q166" s="36">
        <f>AVERAGE(G163:G174)</f>
        <v>-0.53583333333333338</v>
      </c>
      <c r="R166" s="36">
        <f>AVERAGE(J163:J174)</f>
        <v>-0.33333333333333331</v>
      </c>
      <c r="S166" s="36">
        <f>AVERAGE(M163:M174)</f>
        <v>-0.35500000000000004</v>
      </c>
      <c r="U166" s="18" t="s">
        <v>943</v>
      </c>
      <c r="V166" s="18" t="s">
        <v>855</v>
      </c>
      <c r="W166" s="18" t="s">
        <v>1025</v>
      </c>
      <c r="X166" s="18" t="s">
        <v>745</v>
      </c>
      <c r="Y166" s="18" t="s">
        <v>469</v>
      </c>
      <c r="Z166" s="18" t="s">
        <v>838</v>
      </c>
      <c r="AA166" s="18" t="s">
        <v>1038</v>
      </c>
      <c r="AB166" s="18" t="s">
        <v>1037</v>
      </c>
      <c r="AC166" s="18" t="s">
        <v>943</v>
      </c>
      <c r="AD166" s="18" t="s">
        <v>499</v>
      </c>
      <c r="AE166" s="18" t="s">
        <v>596</v>
      </c>
      <c r="AF166" s="18" t="s">
        <v>667</v>
      </c>
      <c r="AG166" s="18" t="s">
        <v>571</v>
      </c>
      <c r="AH166" s="18" t="s">
        <v>602</v>
      </c>
      <c r="AI166" s="18" t="s">
        <v>535</v>
      </c>
    </row>
    <row r="167" spans="1:35">
      <c r="A167" s="34">
        <v>1992</v>
      </c>
      <c r="B167" s="18">
        <v>7</v>
      </c>
      <c r="C167" s="19">
        <f t="shared" si="2"/>
        <v>1992.546875</v>
      </c>
      <c r="D167" s="27">
        <v>-0.5</v>
      </c>
      <c r="E167" s="18">
        <v>-0.77</v>
      </c>
      <c r="F167" s="18">
        <v>-0.39</v>
      </c>
      <c r="G167" s="27">
        <v>-0.74</v>
      </c>
      <c r="H167" s="18">
        <v>-0.95</v>
      </c>
      <c r="I167" s="18">
        <v>-0.61</v>
      </c>
      <c r="J167" s="27">
        <v>-0.26</v>
      </c>
      <c r="K167" s="18">
        <v>-0.38</v>
      </c>
      <c r="L167" s="18">
        <v>-0.23</v>
      </c>
      <c r="M167" s="27">
        <v>-0.53</v>
      </c>
      <c r="N167" s="18">
        <v>-0.66</v>
      </c>
      <c r="O167" s="18">
        <v>-0.49</v>
      </c>
      <c r="U167" s="18" t="s">
        <v>443</v>
      </c>
      <c r="V167" s="18" t="s">
        <v>842</v>
      </c>
      <c r="W167" s="18" t="s">
        <v>476</v>
      </c>
      <c r="X167" s="18" t="s">
        <v>745</v>
      </c>
      <c r="Y167" s="18" t="s">
        <v>638</v>
      </c>
      <c r="Z167" s="18" t="s">
        <v>745</v>
      </c>
      <c r="AA167" s="18" t="s">
        <v>908</v>
      </c>
      <c r="AB167" s="18" t="s">
        <v>930</v>
      </c>
      <c r="AC167" s="18" t="s">
        <v>912</v>
      </c>
      <c r="AD167" s="18" t="s">
        <v>483</v>
      </c>
      <c r="AE167" s="18" t="s">
        <v>472</v>
      </c>
      <c r="AF167" s="18" t="s">
        <v>718</v>
      </c>
      <c r="AG167" s="18" t="s">
        <v>1036</v>
      </c>
      <c r="AH167" s="18" t="s">
        <v>908</v>
      </c>
      <c r="AI167" s="18" t="s">
        <v>814</v>
      </c>
    </row>
    <row r="168" spans="1:35">
      <c r="A168" s="34">
        <v>1992</v>
      </c>
      <c r="B168" s="18">
        <v>8</v>
      </c>
      <c r="C168" s="19">
        <f t="shared" si="2"/>
        <v>1992.625</v>
      </c>
      <c r="D168" s="27">
        <v>-0.57999999999999996</v>
      </c>
      <c r="E168" s="18">
        <v>-0.75</v>
      </c>
      <c r="F168" s="18">
        <v>-0.51</v>
      </c>
      <c r="G168" s="27">
        <v>-0.67</v>
      </c>
      <c r="H168" s="18">
        <v>-0.76</v>
      </c>
      <c r="I168" s="18">
        <v>-0.61</v>
      </c>
      <c r="J168" s="27">
        <v>-0.49</v>
      </c>
      <c r="K168" s="18">
        <v>-0.75</v>
      </c>
      <c r="L168" s="18">
        <v>-0.43</v>
      </c>
      <c r="M168" s="27">
        <v>-0.45</v>
      </c>
      <c r="N168" s="18">
        <v>-0.64</v>
      </c>
      <c r="O168" s="18">
        <v>-0.4</v>
      </c>
      <c r="U168" s="18" t="s">
        <v>810</v>
      </c>
      <c r="V168" s="18" t="s">
        <v>810</v>
      </c>
      <c r="W168" s="18" t="s">
        <v>943</v>
      </c>
      <c r="X168" s="18" t="s">
        <v>663</v>
      </c>
      <c r="Y168" s="18" t="s">
        <v>894</v>
      </c>
      <c r="Z168" s="18" t="s">
        <v>465</v>
      </c>
      <c r="AA168" s="18" t="s">
        <v>935</v>
      </c>
      <c r="AB168" s="18" t="s">
        <v>960</v>
      </c>
      <c r="AC168" s="18" t="s">
        <v>798</v>
      </c>
      <c r="AD168" s="18" t="s">
        <v>434</v>
      </c>
      <c r="AE168" s="18" t="s">
        <v>610</v>
      </c>
      <c r="AF168" s="18" t="s">
        <v>570</v>
      </c>
      <c r="AG168" s="18" t="s">
        <v>1036</v>
      </c>
      <c r="AH168" s="18" t="s">
        <v>972</v>
      </c>
      <c r="AI168" s="18" t="s">
        <v>537</v>
      </c>
    </row>
    <row r="169" spans="1:35">
      <c r="A169" s="34">
        <v>1992</v>
      </c>
      <c r="B169" s="18">
        <v>9</v>
      </c>
      <c r="C169" s="19">
        <f t="shared" si="2"/>
        <v>1992.703125</v>
      </c>
      <c r="D169" s="27">
        <v>-0.59</v>
      </c>
      <c r="E169" s="18">
        <v>-1</v>
      </c>
      <c r="F169" s="18">
        <v>-0.43</v>
      </c>
      <c r="G169" s="27">
        <v>-0.63</v>
      </c>
      <c r="H169" s="18">
        <v>-0.9</v>
      </c>
      <c r="I169" s="18">
        <v>-0.46</v>
      </c>
      <c r="J169" s="27">
        <v>-0.55000000000000004</v>
      </c>
      <c r="K169" s="18">
        <v>-1.22</v>
      </c>
      <c r="L169" s="18">
        <v>-0.42</v>
      </c>
      <c r="M169" s="27">
        <v>-0.52</v>
      </c>
      <c r="N169" s="18">
        <v>-0.67</v>
      </c>
      <c r="O169" s="18">
        <v>-0.48</v>
      </c>
      <c r="U169" s="18" t="s">
        <v>869</v>
      </c>
      <c r="V169" s="18" t="s">
        <v>855</v>
      </c>
      <c r="W169" s="18" t="s">
        <v>675</v>
      </c>
      <c r="X169" s="18" t="s">
        <v>911</v>
      </c>
      <c r="Y169" s="18" t="s">
        <v>1035</v>
      </c>
      <c r="Z169" s="18" t="s">
        <v>802</v>
      </c>
      <c r="AA169" s="18" t="s">
        <v>1034</v>
      </c>
      <c r="AB169" s="18" t="s">
        <v>806</v>
      </c>
      <c r="AC169" s="18" t="s">
        <v>879</v>
      </c>
      <c r="AD169" s="18" t="s">
        <v>1033</v>
      </c>
      <c r="AE169" s="18" t="s">
        <v>1032</v>
      </c>
      <c r="AF169" s="18" t="s">
        <v>452</v>
      </c>
      <c r="AG169" s="18" t="s">
        <v>808</v>
      </c>
      <c r="AH169" s="18" t="s">
        <v>627</v>
      </c>
      <c r="AI169" s="18" t="s">
        <v>859</v>
      </c>
    </row>
    <row r="170" spans="1:35">
      <c r="A170" s="34">
        <v>1992</v>
      </c>
      <c r="B170" s="18">
        <v>10</v>
      </c>
      <c r="C170" s="19">
        <f t="shared" si="2"/>
        <v>1992.78125</v>
      </c>
      <c r="D170" s="27">
        <v>-0.4</v>
      </c>
      <c r="E170" s="18">
        <v>-0.56000000000000005</v>
      </c>
      <c r="F170" s="18">
        <v>-0.33</v>
      </c>
      <c r="G170" s="27">
        <v>-0.52</v>
      </c>
      <c r="H170" s="18">
        <v>-0.56000000000000005</v>
      </c>
      <c r="I170" s="18">
        <v>-0.5</v>
      </c>
      <c r="J170" s="27">
        <v>-0.27</v>
      </c>
      <c r="K170" s="18">
        <v>-0.56999999999999995</v>
      </c>
      <c r="L170" s="18">
        <v>-0.21</v>
      </c>
      <c r="M170" s="27">
        <v>-0.38</v>
      </c>
      <c r="N170" s="18">
        <v>-0.41</v>
      </c>
      <c r="O170" s="18">
        <v>-0.37</v>
      </c>
      <c r="U170" s="18" t="s">
        <v>901</v>
      </c>
      <c r="V170" s="18" t="s">
        <v>707</v>
      </c>
      <c r="W170" s="18" t="s">
        <v>697</v>
      </c>
      <c r="X170" s="18" t="s">
        <v>662</v>
      </c>
      <c r="Y170" s="18" t="s">
        <v>965</v>
      </c>
      <c r="Z170" s="18" t="s">
        <v>745</v>
      </c>
      <c r="AA170" s="18" t="s">
        <v>549</v>
      </c>
      <c r="AB170" s="18" t="s">
        <v>826</v>
      </c>
      <c r="AC170" s="18" t="s">
        <v>1031</v>
      </c>
      <c r="AD170" s="18" t="s">
        <v>467</v>
      </c>
      <c r="AE170" s="18" t="s">
        <v>452</v>
      </c>
      <c r="AF170" s="18" t="s">
        <v>816</v>
      </c>
      <c r="AG170" s="18" t="s">
        <v>736</v>
      </c>
      <c r="AH170" s="18" t="s">
        <v>465</v>
      </c>
      <c r="AI170" s="18" t="s">
        <v>895</v>
      </c>
    </row>
    <row r="171" spans="1:35">
      <c r="A171" s="34">
        <v>1992</v>
      </c>
      <c r="B171" s="18">
        <v>11</v>
      </c>
      <c r="C171" s="19">
        <f t="shared" si="2"/>
        <v>1992.859375</v>
      </c>
      <c r="D171" s="27">
        <v>-0.4</v>
      </c>
      <c r="E171" s="18">
        <v>-0.65</v>
      </c>
      <c r="F171" s="18">
        <v>-0.3</v>
      </c>
      <c r="G171" s="27">
        <v>-0.42</v>
      </c>
      <c r="H171" s="18">
        <v>-0.56999999999999995</v>
      </c>
      <c r="I171" s="18">
        <v>-0.32</v>
      </c>
      <c r="J171" s="27">
        <v>-0.38</v>
      </c>
      <c r="K171" s="18">
        <v>-0.83</v>
      </c>
      <c r="L171" s="18">
        <v>-0.28999999999999998</v>
      </c>
      <c r="M171" s="27">
        <v>-0.56000000000000005</v>
      </c>
      <c r="N171" s="18">
        <v>-0.74</v>
      </c>
      <c r="O171" s="18">
        <v>-0.51</v>
      </c>
      <c r="U171" s="18" t="s">
        <v>742</v>
      </c>
      <c r="V171" s="18" t="s">
        <v>675</v>
      </c>
      <c r="W171" s="18" t="s">
        <v>515</v>
      </c>
      <c r="X171" s="18" t="s">
        <v>410</v>
      </c>
      <c r="Y171" s="18" t="s">
        <v>844</v>
      </c>
      <c r="Z171" s="18" t="s">
        <v>572</v>
      </c>
      <c r="AA171" s="18" t="s">
        <v>844</v>
      </c>
      <c r="AB171" s="18" t="s">
        <v>927</v>
      </c>
      <c r="AC171" s="18" t="s">
        <v>842</v>
      </c>
      <c r="AD171" s="18" t="s">
        <v>410</v>
      </c>
      <c r="AE171" s="18" t="s">
        <v>879</v>
      </c>
      <c r="AF171" s="18" t="s">
        <v>582</v>
      </c>
      <c r="AG171" s="18" t="s">
        <v>1001</v>
      </c>
      <c r="AH171" s="18" t="s">
        <v>1030</v>
      </c>
      <c r="AI171" s="18" t="s">
        <v>903</v>
      </c>
    </row>
    <row r="172" spans="1:35">
      <c r="A172" s="34">
        <v>1992</v>
      </c>
      <c r="B172" s="18">
        <v>12</v>
      </c>
      <c r="C172" s="19">
        <f t="shared" si="2"/>
        <v>1992.9375</v>
      </c>
      <c r="D172" s="27">
        <v>-0.45</v>
      </c>
      <c r="E172" s="18">
        <v>-0.51</v>
      </c>
      <c r="F172" s="18">
        <v>-0.42</v>
      </c>
      <c r="G172" s="27">
        <v>-0.41</v>
      </c>
      <c r="H172" s="18">
        <v>-0.44</v>
      </c>
      <c r="I172" s="18">
        <v>-0.39</v>
      </c>
      <c r="J172" s="27">
        <v>-0.48</v>
      </c>
      <c r="K172" s="18">
        <v>-0.67</v>
      </c>
      <c r="L172" s="18">
        <v>-0.45</v>
      </c>
      <c r="M172" s="27">
        <v>-0.45</v>
      </c>
      <c r="N172" s="18">
        <v>-0.47</v>
      </c>
      <c r="O172" s="18">
        <v>-0.44</v>
      </c>
      <c r="U172" s="18" t="s">
        <v>506</v>
      </c>
      <c r="V172" s="18" t="s">
        <v>535</v>
      </c>
      <c r="W172" s="18" t="s">
        <v>506</v>
      </c>
      <c r="X172" s="18" t="s">
        <v>660</v>
      </c>
      <c r="Y172" s="18" t="s">
        <v>910</v>
      </c>
      <c r="Z172" s="18" t="s">
        <v>465</v>
      </c>
      <c r="AA172" s="18" t="s">
        <v>837</v>
      </c>
      <c r="AB172" s="18" t="s">
        <v>587</v>
      </c>
      <c r="AC172" s="18" t="s">
        <v>818</v>
      </c>
      <c r="AD172" s="18" t="s">
        <v>572</v>
      </c>
      <c r="AE172" s="18" t="s">
        <v>912</v>
      </c>
      <c r="AF172" s="18" t="s">
        <v>382</v>
      </c>
      <c r="AG172" s="18" t="s">
        <v>586</v>
      </c>
      <c r="AH172" s="18" t="s">
        <v>534</v>
      </c>
      <c r="AI172" s="18" t="s">
        <v>737</v>
      </c>
    </row>
    <row r="173" spans="1:35">
      <c r="A173" s="34">
        <v>1993</v>
      </c>
      <c r="B173" s="18">
        <v>1</v>
      </c>
      <c r="C173" s="19">
        <f t="shared" si="2"/>
        <v>1993.078125</v>
      </c>
      <c r="D173" s="27">
        <v>-0.49</v>
      </c>
      <c r="E173" s="18">
        <v>-0.47</v>
      </c>
      <c r="F173" s="18">
        <v>-0.5</v>
      </c>
      <c r="G173" s="27">
        <v>-0.51</v>
      </c>
      <c r="H173" s="18">
        <v>-0.51</v>
      </c>
      <c r="I173" s="18">
        <v>-0.51</v>
      </c>
      <c r="J173" s="27">
        <v>-0.48</v>
      </c>
      <c r="K173" s="18">
        <v>-0.37</v>
      </c>
      <c r="L173" s="18">
        <v>-0.5</v>
      </c>
      <c r="M173" s="27">
        <v>-0.48</v>
      </c>
      <c r="N173" s="18">
        <v>-0.7</v>
      </c>
      <c r="O173" s="18">
        <v>-0.42</v>
      </c>
      <c r="U173" s="18" t="s">
        <v>562</v>
      </c>
      <c r="V173" s="18" t="s">
        <v>900</v>
      </c>
      <c r="W173" s="18" t="s">
        <v>683</v>
      </c>
      <c r="X173" s="18" t="s">
        <v>663</v>
      </c>
      <c r="Y173" s="18" t="s">
        <v>507</v>
      </c>
      <c r="Z173" s="18" t="s">
        <v>803</v>
      </c>
      <c r="AA173" s="18" t="s">
        <v>862</v>
      </c>
      <c r="AB173" s="18" t="s">
        <v>897</v>
      </c>
      <c r="AC173" s="18" t="s">
        <v>1029</v>
      </c>
      <c r="AD173" s="18" t="s">
        <v>442</v>
      </c>
      <c r="AE173" s="18" t="s">
        <v>795</v>
      </c>
      <c r="AF173" s="18" t="s">
        <v>436</v>
      </c>
      <c r="AG173" s="18" t="s">
        <v>426</v>
      </c>
      <c r="AH173" s="18" t="s">
        <v>803</v>
      </c>
      <c r="AI173" s="18" t="s">
        <v>618</v>
      </c>
    </row>
    <row r="174" spans="1:35">
      <c r="A174" s="34">
        <v>1993</v>
      </c>
      <c r="B174" s="18">
        <v>2</v>
      </c>
      <c r="C174" s="19">
        <f t="shared" si="2"/>
        <v>1993.15625</v>
      </c>
      <c r="D174" s="27">
        <v>-0.44</v>
      </c>
      <c r="E174" s="18">
        <v>-0.52</v>
      </c>
      <c r="F174" s="18">
        <v>-0.41</v>
      </c>
      <c r="G174" s="27">
        <v>-0.45</v>
      </c>
      <c r="H174" s="18">
        <v>-0.47</v>
      </c>
      <c r="I174" s="18">
        <v>-0.44</v>
      </c>
      <c r="J174" s="27">
        <v>-0.43</v>
      </c>
      <c r="K174" s="18">
        <v>-0.61</v>
      </c>
      <c r="L174" s="18">
        <v>-0.39</v>
      </c>
      <c r="M174" s="27">
        <v>-0.59</v>
      </c>
      <c r="N174" s="18">
        <v>-0.82</v>
      </c>
      <c r="O174" s="18">
        <v>-0.53</v>
      </c>
      <c r="U174" s="18" t="s">
        <v>793</v>
      </c>
      <c r="V174" s="18" t="s">
        <v>800</v>
      </c>
      <c r="W174" s="18" t="s">
        <v>637</v>
      </c>
      <c r="X174" s="18" t="s">
        <v>802</v>
      </c>
      <c r="Y174" s="18" t="s">
        <v>709</v>
      </c>
      <c r="Z174" s="18" t="s">
        <v>559</v>
      </c>
      <c r="AA174" s="18" t="s">
        <v>386</v>
      </c>
      <c r="AB174" s="18" t="s">
        <v>668</v>
      </c>
      <c r="AC174" s="18" t="s">
        <v>413</v>
      </c>
      <c r="AD174" s="18" t="s">
        <v>743</v>
      </c>
      <c r="AE174" s="18" t="s">
        <v>675</v>
      </c>
      <c r="AF174" s="18" t="s">
        <v>694</v>
      </c>
      <c r="AG174" s="18" t="s">
        <v>978</v>
      </c>
      <c r="AH174" s="18" t="s">
        <v>1028</v>
      </c>
      <c r="AI174" s="18" t="s">
        <v>901</v>
      </c>
    </row>
    <row r="175" spans="1:35">
      <c r="A175" s="18">
        <v>1993</v>
      </c>
      <c r="B175" s="18">
        <v>3</v>
      </c>
      <c r="C175" s="19">
        <f t="shared" si="2"/>
        <v>1993.234375</v>
      </c>
      <c r="D175" s="27">
        <v>-0.56000000000000005</v>
      </c>
      <c r="E175" s="18">
        <v>-0.6</v>
      </c>
      <c r="F175" s="18">
        <v>-0.54</v>
      </c>
      <c r="G175" s="27">
        <v>-0.59</v>
      </c>
      <c r="H175" s="18">
        <v>-0.6</v>
      </c>
      <c r="I175" s="18">
        <v>-0.57999999999999996</v>
      </c>
      <c r="J175" s="27">
        <v>-0.53</v>
      </c>
      <c r="K175" s="18">
        <v>-0.6</v>
      </c>
      <c r="L175" s="18">
        <v>-0.51</v>
      </c>
      <c r="M175" s="27">
        <v>-0.51</v>
      </c>
      <c r="N175" s="18">
        <v>-0.61</v>
      </c>
      <c r="O175" s="18">
        <v>-0.48</v>
      </c>
      <c r="U175" s="18" t="s">
        <v>870</v>
      </c>
      <c r="V175" s="18" t="s">
        <v>707</v>
      </c>
      <c r="W175" s="18" t="s">
        <v>555</v>
      </c>
      <c r="X175" s="18" t="s">
        <v>911</v>
      </c>
      <c r="Y175" s="18" t="s">
        <v>602</v>
      </c>
      <c r="Z175" s="18" t="s">
        <v>803</v>
      </c>
      <c r="AA175" s="18" t="s">
        <v>627</v>
      </c>
      <c r="AB175" s="18" t="s">
        <v>663</v>
      </c>
      <c r="AC175" s="18" t="s">
        <v>915</v>
      </c>
      <c r="AD175" s="18" t="s">
        <v>560</v>
      </c>
      <c r="AE175" s="18" t="s">
        <v>810</v>
      </c>
      <c r="AF175" s="18" t="s">
        <v>411</v>
      </c>
      <c r="AG175" s="18" t="s">
        <v>872</v>
      </c>
      <c r="AH175" s="18" t="s">
        <v>817</v>
      </c>
      <c r="AI175" s="18" t="s">
        <v>618</v>
      </c>
    </row>
    <row r="176" spans="1:35">
      <c r="A176" s="18">
        <v>1993</v>
      </c>
      <c r="B176" s="18">
        <v>4</v>
      </c>
      <c r="C176" s="19">
        <f t="shared" si="2"/>
        <v>1993.3125</v>
      </c>
      <c r="D176" s="27">
        <v>-0.46</v>
      </c>
      <c r="E176" s="18">
        <v>-0.72</v>
      </c>
      <c r="F176" s="18">
        <v>-0.37</v>
      </c>
      <c r="G176" s="27">
        <v>-0.68</v>
      </c>
      <c r="H176" s="18">
        <v>-0.86</v>
      </c>
      <c r="I176" s="18">
        <v>-0.56000000000000005</v>
      </c>
      <c r="J176" s="27">
        <v>-0.25</v>
      </c>
      <c r="K176" s="18">
        <v>-0.39</v>
      </c>
      <c r="L176" s="18">
        <v>-0.22</v>
      </c>
      <c r="M176" s="27">
        <v>-0.28000000000000003</v>
      </c>
      <c r="N176" s="18">
        <v>-0.43</v>
      </c>
      <c r="O176" s="18">
        <v>-0.23</v>
      </c>
      <c r="U176" s="18" t="s">
        <v>443</v>
      </c>
      <c r="V176" s="18" t="s">
        <v>689</v>
      </c>
      <c r="W176" s="18" t="s">
        <v>545</v>
      </c>
      <c r="X176" s="18" t="s">
        <v>790</v>
      </c>
      <c r="Y176" s="18" t="s">
        <v>848</v>
      </c>
      <c r="Z176" s="18" t="s">
        <v>557</v>
      </c>
      <c r="AA176" s="18" t="s">
        <v>1014</v>
      </c>
      <c r="AB176" s="18" t="s">
        <v>922</v>
      </c>
      <c r="AC176" s="18" t="s">
        <v>631</v>
      </c>
      <c r="AD176" s="18" t="s">
        <v>679</v>
      </c>
      <c r="AE176" s="18" t="s">
        <v>825</v>
      </c>
      <c r="AF176" s="18" t="s">
        <v>845</v>
      </c>
      <c r="AG176" s="18" t="s">
        <v>1027</v>
      </c>
      <c r="AH176" s="18" t="s">
        <v>1028</v>
      </c>
      <c r="AI176" s="18" t="s">
        <v>623</v>
      </c>
    </row>
    <row r="177" spans="1:35">
      <c r="A177" s="18">
        <v>1993</v>
      </c>
      <c r="B177" s="18">
        <v>5</v>
      </c>
      <c r="C177" s="19">
        <f t="shared" si="2"/>
        <v>1993.390625</v>
      </c>
      <c r="D177" s="27">
        <v>-0.33</v>
      </c>
      <c r="E177" s="18">
        <v>-0.54</v>
      </c>
      <c r="F177" s="18">
        <v>-0.24</v>
      </c>
      <c r="G177" s="27">
        <v>-0.44</v>
      </c>
      <c r="H177" s="18">
        <v>-0.5</v>
      </c>
      <c r="I177" s="18">
        <v>-0.4</v>
      </c>
      <c r="J177" s="27">
        <v>-0.22</v>
      </c>
      <c r="K177" s="18">
        <v>-0.64</v>
      </c>
      <c r="L177" s="18">
        <v>-0.13</v>
      </c>
      <c r="M177" s="27">
        <v>-0.19</v>
      </c>
      <c r="N177" s="18">
        <v>-0.19</v>
      </c>
      <c r="O177" s="18">
        <v>-0.19</v>
      </c>
      <c r="U177" s="18" t="s">
        <v>541</v>
      </c>
      <c r="V177" s="18" t="s">
        <v>880</v>
      </c>
      <c r="W177" s="18" t="s">
        <v>813</v>
      </c>
      <c r="X177" s="18" t="s">
        <v>479</v>
      </c>
      <c r="Y177" s="18" t="s">
        <v>844</v>
      </c>
      <c r="Z177" s="18" t="s">
        <v>745</v>
      </c>
      <c r="AA177" s="18" t="s">
        <v>457</v>
      </c>
      <c r="AB177" s="18" t="s">
        <v>848</v>
      </c>
      <c r="AC177" s="18" t="s">
        <v>492</v>
      </c>
      <c r="AD177" s="18" t="s">
        <v>1021</v>
      </c>
      <c r="AE177" s="18" t="s">
        <v>962</v>
      </c>
      <c r="AF177" s="18" t="s">
        <v>819</v>
      </c>
      <c r="AG177" s="18" t="s">
        <v>451</v>
      </c>
      <c r="AH177" s="18" t="s">
        <v>428</v>
      </c>
      <c r="AI177" s="18" t="s">
        <v>562</v>
      </c>
    </row>
    <row r="178" spans="1:35">
      <c r="A178" s="18">
        <v>1993</v>
      </c>
      <c r="B178" s="18">
        <v>6</v>
      </c>
      <c r="C178" s="19">
        <f t="shared" si="2"/>
        <v>1993.46875</v>
      </c>
      <c r="D178" s="27">
        <v>-0.21</v>
      </c>
      <c r="E178" s="18">
        <v>-0.47</v>
      </c>
      <c r="F178" s="18">
        <v>-0.11</v>
      </c>
      <c r="G178" s="27">
        <v>-0.33</v>
      </c>
      <c r="H178" s="18">
        <v>-0.52</v>
      </c>
      <c r="I178" s="18">
        <v>-0.21</v>
      </c>
      <c r="J178" s="27">
        <v>-0.09</v>
      </c>
      <c r="K178" s="18">
        <v>-0.35</v>
      </c>
      <c r="L178" s="18">
        <v>-0.03</v>
      </c>
      <c r="M178" s="27">
        <v>-0.08</v>
      </c>
      <c r="N178" s="18">
        <v>-0.23</v>
      </c>
      <c r="O178" s="18">
        <v>-0.04</v>
      </c>
      <c r="U178" s="18" t="s">
        <v>453</v>
      </c>
      <c r="V178" s="18" t="s">
        <v>784</v>
      </c>
      <c r="W178" s="18" t="s">
        <v>800</v>
      </c>
      <c r="X178" s="18" t="s">
        <v>543</v>
      </c>
      <c r="Y178" s="18" t="s">
        <v>794</v>
      </c>
      <c r="Z178" s="18" t="s">
        <v>516</v>
      </c>
      <c r="AA178" s="18" t="s">
        <v>782</v>
      </c>
      <c r="AB178" s="18" t="s">
        <v>550</v>
      </c>
      <c r="AC178" s="18" t="s">
        <v>814</v>
      </c>
      <c r="AD178" s="18" t="s">
        <v>419</v>
      </c>
      <c r="AE178" s="18" t="s">
        <v>976</v>
      </c>
      <c r="AF178" s="18" t="s">
        <v>605</v>
      </c>
      <c r="AG178" s="18" t="s">
        <v>537</v>
      </c>
      <c r="AH178" s="18" t="s">
        <v>475</v>
      </c>
      <c r="AI178" s="18" t="s">
        <v>736</v>
      </c>
    </row>
    <row r="179" spans="1:35">
      <c r="A179" s="18">
        <v>1993</v>
      </c>
      <c r="B179" s="18">
        <v>7</v>
      </c>
      <c r="C179" s="19">
        <f t="shared" si="2"/>
        <v>1993.546875</v>
      </c>
      <c r="D179" s="27">
        <v>-0.19</v>
      </c>
      <c r="E179" s="18">
        <v>-0.36</v>
      </c>
      <c r="F179" s="18">
        <v>-0.12</v>
      </c>
      <c r="G179" s="27">
        <v>-0.28000000000000003</v>
      </c>
      <c r="H179" s="18">
        <v>-0.34</v>
      </c>
      <c r="I179" s="18">
        <v>-0.24</v>
      </c>
      <c r="J179" s="27">
        <v>-0.09</v>
      </c>
      <c r="K179" s="18">
        <v>-0.42</v>
      </c>
      <c r="L179" s="18">
        <v>-0.03</v>
      </c>
      <c r="M179" s="27">
        <v>-0.16</v>
      </c>
      <c r="N179" s="18">
        <v>-0.27</v>
      </c>
      <c r="O179" s="18">
        <v>-0.13</v>
      </c>
      <c r="U179" s="18" t="s">
        <v>426</v>
      </c>
      <c r="V179" s="18" t="s">
        <v>808</v>
      </c>
      <c r="W179" s="18" t="s">
        <v>699</v>
      </c>
      <c r="X179" s="18" t="s">
        <v>457</v>
      </c>
      <c r="Y179" s="18" t="s">
        <v>676</v>
      </c>
      <c r="Z179" s="18" t="s">
        <v>381</v>
      </c>
      <c r="AA179" s="18" t="s">
        <v>543</v>
      </c>
      <c r="AB179" s="18" t="s">
        <v>450</v>
      </c>
      <c r="AC179" s="18" t="s">
        <v>713</v>
      </c>
      <c r="AD179" s="18" t="s">
        <v>838</v>
      </c>
      <c r="AE179" s="18" t="s">
        <v>473</v>
      </c>
      <c r="AF179" s="18" t="s">
        <v>496</v>
      </c>
      <c r="AG179" s="18" t="s">
        <v>555</v>
      </c>
      <c r="AH179" s="18" t="s">
        <v>848</v>
      </c>
      <c r="AI179" s="18" t="s">
        <v>677</v>
      </c>
    </row>
    <row r="180" spans="1:35">
      <c r="A180" s="18">
        <v>1993</v>
      </c>
      <c r="B180" s="18">
        <v>8</v>
      </c>
      <c r="C180" s="19">
        <f t="shared" si="2"/>
        <v>1993.625</v>
      </c>
      <c r="D180" s="27">
        <v>-0.31</v>
      </c>
      <c r="E180" s="18">
        <v>-0.52</v>
      </c>
      <c r="F180" s="18">
        <v>-0.23</v>
      </c>
      <c r="G180" s="27">
        <v>-0.39</v>
      </c>
      <c r="H180" s="18">
        <v>-0.5</v>
      </c>
      <c r="I180" s="18">
        <v>-0.31</v>
      </c>
      <c r="J180" s="27">
        <v>-0.23</v>
      </c>
      <c r="K180" s="18">
        <v>-0.56000000000000005</v>
      </c>
      <c r="L180" s="18">
        <v>-0.17</v>
      </c>
      <c r="M180" s="27">
        <v>-0.32</v>
      </c>
      <c r="N180" s="18">
        <v>-0.43</v>
      </c>
      <c r="O180" s="18">
        <v>-0.28999999999999998</v>
      </c>
      <c r="U180" s="18" t="s">
        <v>900</v>
      </c>
      <c r="V180" s="18" t="s">
        <v>734</v>
      </c>
      <c r="W180" s="18" t="s">
        <v>742</v>
      </c>
      <c r="X180" s="18" t="s">
        <v>838</v>
      </c>
      <c r="Y180" s="18" t="s">
        <v>703</v>
      </c>
      <c r="Z180" s="18" t="s">
        <v>745</v>
      </c>
      <c r="AA180" s="18" t="s">
        <v>626</v>
      </c>
      <c r="AB180" s="18" t="s">
        <v>817</v>
      </c>
      <c r="AC180" s="18" t="s">
        <v>463</v>
      </c>
      <c r="AD180" s="18" t="s">
        <v>504</v>
      </c>
      <c r="AE180" s="18" t="s">
        <v>675</v>
      </c>
      <c r="AF180" s="18" t="s">
        <v>415</v>
      </c>
      <c r="AG180" s="18" t="s">
        <v>463</v>
      </c>
      <c r="AH180" s="18" t="s">
        <v>560</v>
      </c>
      <c r="AI180" s="18" t="s">
        <v>828</v>
      </c>
    </row>
    <row r="181" spans="1:35">
      <c r="A181" s="18">
        <v>1993</v>
      </c>
      <c r="B181" s="18">
        <v>9</v>
      </c>
      <c r="C181" s="19">
        <f t="shared" si="2"/>
        <v>1993.703125</v>
      </c>
      <c r="D181" s="27">
        <v>-0.5</v>
      </c>
      <c r="E181" s="18">
        <v>-0.7</v>
      </c>
      <c r="F181" s="18">
        <v>-0.41</v>
      </c>
      <c r="G181" s="27">
        <v>-0.6</v>
      </c>
      <c r="H181" s="18">
        <v>-0.67</v>
      </c>
      <c r="I181" s="18">
        <v>-0.56000000000000005</v>
      </c>
      <c r="J181" s="27">
        <v>-0.39</v>
      </c>
      <c r="K181" s="18">
        <v>-0.77</v>
      </c>
      <c r="L181" s="18">
        <v>-0.31</v>
      </c>
      <c r="M181" s="27">
        <v>-0.42</v>
      </c>
      <c r="N181" s="18">
        <v>-0.5</v>
      </c>
      <c r="O181" s="18">
        <v>-0.39</v>
      </c>
      <c r="U181" s="18" t="s">
        <v>618</v>
      </c>
      <c r="V181" s="18" t="s">
        <v>896</v>
      </c>
      <c r="W181" s="18" t="s">
        <v>1025</v>
      </c>
      <c r="X181" s="18" t="s">
        <v>801</v>
      </c>
      <c r="Y181" s="18" t="s">
        <v>878</v>
      </c>
      <c r="Z181" s="18" t="s">
        <v>830</v>
      </c>
      <c r="AA181" s="18" t="s">
        <v>772</v>
      </c>
      <c r="AB181" s="18" t="s">
        <v>549</v>
      </c>
      <c r="AC181" s="18" t="s">
        <v>1027</v>
      </c>
      <c r="AD181" s="18" t="s">
        <v>632</v>
      </c>
      <c r="AE181" s="18" t="s">
        <v>943</v>
      </c>
      <c r="AF181" s="18" t="s">
        <v>582</v>
      </c>
      <c r="AG181" s="18" t="s">
        <v>976</v>
      </c>
      <c r="AH181" s="18" t="s">
        <v>937</v>
      </c>
      <c r="AI181" s="18" t="s">
        <v>912</v>
      </c>
    </row>
    <row r="182" spans="1:35">
      <c r="A182" s="18">
        <v>1993</v>
      </c>
      <c r="B182" s="18">
        <v>10</v>
      </c>
      <c r="C182" s="19">
        <f t="shared" si="2"/>
        <v>1993.78125</v>
      </c>
      <c r="D182" s="27">
        <v>-0.27</v>
      </c>
      <c r="E182" s="18">
        <v>-0.45</v>
      </c>
      <c r="F182" s="18">
        <v>-0.19</v>
      </c>
      <c r="G182" s="27">
        <v>-0.38</v>
      </c>
      <c r="H182" s="18">
        <v>-0.51</v>
      </c>
      <c r="I182" s="18">
        <v>-0.28999999999999998</v>
      </c>
      <c r="J182" s="27">
        <v>-0.16</v>
      </c>
      <c r="K182" s="18">
        <v>-0.32</v>
      </c>
      <c r="L182" s="18">
        <v>-0.12</v>
      </c>
      <c r="M182" s="27">
        <v>-0.09</v>
      </c>
      <c r="N182" s="18">
        <v>-0.21</v>
      </c>
      <c r="O182" s="18">
        <v>-0.06</v>
      </c>
      <c r="U182" s="18" t="s">
        <v>562</v>
      </c>
      <c r="V182" s="18" t="s">
        <v>784</v>
      </c>
      <c r="W182" s="18" t="s">
        <v>900</v>
      </c>
      <c r="X182" s="18" t="s">
        <v>477</v>
      </c>
      <c r="Y182" s="18" t="s">
        <v>802</v>
      </c>
      <c r="Z182" s="18" t="s">
        <v>838</v>
      </c>
      <c r="AA182" s="18" t="s">
        <v>894</v>
      </c>
      <c r="AB182" s="18" t="s">
        <v>782</v>
      </c>
      <c r="AC182" s="18" t="s">
        <v>879</v>
      </c>
      <c r="AD182" s="18" t="s">
        <v>572</v>
      </c>
      <c r="AE182" s="18" t="s">
        <v>555</v>
      </c>
      <c r="AF182" s="18" t="s">
        <v>686</v>
      </c>
      <c r="AG182" s="18" t="s">
        <v>810</v>
      </c>
      <c r="AH182" s="18" t="s">
        <v>676</v>
      </c>
      <c r="AI182" s="18" t="s">
        <v>463</v>
      </c>
    </row>
    <row r="183" spans="1:35">
      <c r="A183" s="18">
        <v>1993</v>
      </c>
      <c r="B183" s="18">
        <v>11</v>
      </c>
      <c r="C183" s="19">
        <f t="shared" si="2"/>
        <v>1993.859375</v>
      </c>
      <c r="D183" s="27">
        <v>-0.25</v>
      </c>
      <c r="E183" s="18">
        <v>-0.62</v>
      </c>
      <c r="F183" s="18">
        <v>-0.11</v>
      </c>
      <c r="G183" s="27">
        <v>-0.37</v>
      </c>
      <c r="H183" s="18">
        <v>-0.77</v>
      </c>
      <c r="I183" s="18">
        <v>-0.12</v>
      </c>
      <c r="J183" s="27">
        <v>-0.14000000000000001</v>
      </c>
      <c r="K183" s="18">
        <v>-0.3</v>
      </c>
      <c r="L183" s="18">
        <v>-0.1</v>
      </c>
      <c r="M183" s="27">
        <v>0.03</v>
      </c>
      <c r="N183" s="18">
        <v>-0.04</v>
      </c>
      <c r="O183" s="18">
        <v>0.05</v>
      </c>
      <c r="U183" s="18" t="s">
        <v>734</v>
      </c>
      <c r="V183" s="18" t="s">
        <v>804</v>
      </c>
      <c r="W183" s="18" t="s">
        <v>485</v>
      </c>
      <c r="X183" s="18" t="s">
        <v>576</v>
      </c>
      <c r="Y183" s="18" t="s">
        <v>478</v>
      </c>
      <c r="Z183" s="18" t="s">
        <v>685</v>
      </c>
      <c r="AA183" s="18" t="s">
        <v>738</v>
      </c>
      <c r="AB183" s="18" t="s">
        <v>853</v>
      </c>
      <c r="AC183" s="18" t="s">
        <v>739</v>
      </c>
      <c r="AD183" s="18" t="s">
        <v>539</v>
      </c>
      <c r="AE183" s="18" t="s">
        <v>1002</v>
      </c>
      <c r="AF183" s="18" t="s">
        <v>380</v>
      </c>
      <c r="AG183" s="18" t="s">
        <v>735</v>
      </c>
      <c r="AH183" s="18" t="s">
        <v>980</v>
      </c>
      <c r="AI183" s="18" t="s">
        <v>649</v>
      </c>
    </row>
    <row r="184" spans="1:35">
      <c r="A184" s="18">
        <v>1993</v>
      </c>
      <c r="B184" s="18">
        <v>12</v>
      </c>
      <c r="C184" s="19">
        <f t="shared" si="2"/>
        <v>1993.9375</v>
      </c>
      <c r="D184" s="27">
        <v>-7.0000000000000007E-2</v>
      </c>
      <c r="E184" s="18">
        <v>-0.15</v>
      </c>
      <c r="F184" s="18">
        <v>-0.04</v>
      </c>
      <c r="G184" s="27">
        <v>-0.06</v>
      </c>
      <c r="H184" s="18">
        <v>-0.09</v>
      </c>
      <c r="I184" s="18">
        <v>-0.05</v>
      </c>
      <c r="J184" s="27">
        <v>-7.0000000000000007E-2</v>
      </c>
      <c r="K184" s="18">
        <v>-0.28999999999999998</v>
      </c>
      <c r="L184" s="18">
        <v>-0.03</v>
      </c>
      <c r="M184" s="27">
        <v>0.15</v>
      </c>
      <c r="N184" s="18">
        <v>7.0000000000000007E-2</v>
      </c>
      <c r="O184" s="18">
        <v>0.17</v>
      </c>
      <c r="U184" s="18" t="s">
        <v>819</v>
      </c>
      <c r="V184" s="18" t="s">
        <v>713</v>
      </c>
      <c r="W184" s="18" t="s">
        <v>736</v>
      </c>
      <c r="X184" s="18" t="s">
        <v>662</v>
      </c>
      <c r="Y184" s="18" t="s">
        <v>821</v>
      </c>
      <c r="Z184" s="18" t="s">
        <v>743</v>
      </c>
      <c r="AA184" s="18" t="s">
        <v>970</v>
      </c>
      <c r="AB184" s="18" t="s">
        <v>532</v>
      </c>
      <c r="AC184" s="18" t="s">
        <v>906</v>
      </c>
      <c r="AD184" s="18" t="s">
        <v>849</v>
      </c>
      <c r="AE184" s="18" t="s">
        <v>1006</v>
      </c>
      <c r="AF184" s="18" t="s">
        <v>880</v>
      </c>
      <c r="AG184" s="18" t="s">
        <v>831</v>
      </c>
      <c r="AH184" s="18" t="s">
        <v>685</v>
      </c>
      <c r="AI184" s="18" t="s">
        <v>411</v>
      </c>
    </row>
    <row r="185" spans="1:35">
      <c r="A185" s="18">
        <v>1994</v>
      </c>
      <c r="B185" s="18">
        <v>1</v>
      </c>
      <c r="C185" s="19">
        <f t="shared" si="2"/>
        <v>1994.078125</v>
      </c>
      <c r="D185" s="27">
        <v>-0.26</v>
      </c>
      <c r="E185" s="18">
        <v>-0.38</v>
      </c>
      <c r="F185" s="18">
        <v>-0.21</v>
      </c>
      <c r="G185" s="27">
        <v>-0.28000000000000003</v>
      </c>
      <c r="H185" s="18">
        <v>-0.4</v>
      </c>
      <c r="I185" s="18">
        <v>-0.2</v>
      </c>
      <c r="J185" s="27">
        <v>-0.23</v>
      </c>
      <c r="K185" s="18">
        <v>-0.34</v>
      </c>
      <c r="L185" s="18">
        <v>-0.21</v>
      </c>
      <c r="M185" s="27">
        <v>-0.08</v>
      </c>
      <c r="N185" s="18">
        <v>-0.08</v>
      </c>
      <c r="O185" s="18">
        <v>-0.08</v>
      </c>
      <c r="U185" s="18" t="s">
        <v>637</v>
      </c>
      <c r="V185" s="18" t="s">
        <v>438</v>
      </c>
      <c r="W185" s="18" t="s">
        <v>485</v>
      </c>
      <c r="X185" s="18" t="s">
        <v>679</v>
      </c>
      <c r="Y185" s="18" t="s">
        <v>660</v>
      </c>
      <c r="Z185" s="18" t="s">
        <v>539</v>
      </c>
      <c r="AA185" s="18" t="s">
        <v>549</v>
      </c>
      <c r="AB185" s="18" t="s">
        <v>1026</v>
      </c>
      <c r="AC185" s="18" t="s">
        <v>943</v>
      </c>
      <c r="AD185" s="18" t="s">
        <v>957</v>
      </c>
      <c r="AE185" s="18" t="s">
        <v>919</v>
      </c>
      <c r="AF185" s="18" t="s">
        <v>1025</v>
      </c>
      <c r="AG185" s="18" t="s">
        <v>859</v>
      </c>
      <c r="AH185" s="18" t="s">
        <v>738</v>
      </c>
      <c r="AI185" s="18" t="s">
        <v>766</v>
      </c>
    </row>
    <row r="186" spans="1:35">
      <c r="A186" s="18">
        <v>1994</v>
      </c>
      <c r="B186" s="18">
        <v>2</v>
      </c>
      <c r="C186" s="19">
        <f t="shared" si="2"/>
        <v>1994.15625</v>
      </c>
      <c r="D186" s="27">
        <v>-0.36</v>
      </c>
      <c r="E186" s="18">
        <v>-0.94</v>
      </c>
      <c r="F186" s="18">
        <v>-0.13</v>
      </c>
      <c r="G186" s="27">
        <v>-0.46</v>
      </c>
      <c r="H186" s="18">
        <v>-1.03</v>
      </c>
      <c r="I186" s="18">
        <v>-0.1</v>
      </c>
      <c r="J186" s="27">
        <v>-0.25</v>
      </c>
      <c r="K186" s="18">
        <v>-0.72</v>
      </c>
      <c r="L186" s="18">
        <v>-0.15</v>
      </c>
      <c r="M186" s="27">
        <v>-0.21</v>
      </c>
      <c r="N186" s="18">
        <v>-0.35</v>
      </c>
      <c r="O186" s="18">
        <v>-0.17</v>
      </c>
      <c r="U186" s="18" t="s">
        <v>734</v>
      </c>
      <c r="V186" s="18" t="s">
        <v>836</v>
      </c>
      <c r="W186" s="18" t="s">
        <v>649</v>
      </c>
      <c r="X186" s="18" t="s">
        <v>830</v>
      </c>
      <c r="Y186" s="18" t="s">
        <v>532</v>
      </c>
      <c r="Z186" s="18" t="s">
        <v>747</v>
      </c>
      <c r="AA186" s="18" t="s">
        <v>728</v>
      </c>
      <c r="AB186" s="18" t="s">
        <v>935</v>
      </c>
      <c r="AC186" s="18" t="s">
        <v>682</v>
      </c>
      <c r="AD186" s="18" t="s">
        <v>980</v>
      </c>
      <c r="AE186" s="18" t="s">
        <v>909</v>
      </c>
      <c r="AF186" s="18" t="s">
        <v>474</v>
      </c>
      <c r="AG186" s="18" t="s">
        <v>818</v>
      </c>
      <c r="AH186" s="18" t="s">
        <v>532</v>
      </c>
      <c r="AI186" s="18" t="s">
        <v>941</v>
      </c>
    </row>
    <row r="187" spans="1:35">
      <c r="A187" s="18">
        <v>1994</v>
      </c>
      <c r="B187" s="18">
        <v>3</v>
      </c>
      <c r="C187" s="19">
        <f t="shared" si="2"/>
        <v>1994.234375</v>
      </c>
      <c r="D187" s="27">
        <v>-0.32</v>
      </c>
      <c r="E187" s="18">
        <v>-0.47</v>
      </c>
      <c r="F187" s="18">
        <v>-0.26</v>
      </c>
      <c r="G187" s="27">
        <v>-0.36</v>
      </c>
      <c r="H187" s="18">
        <v>-0.37</v>
      </c>
      <c r="I187" s="18">
        <v>-0.35</v>
      </c>
      <c r="J187" s="27">
        <v>-0.28000000000000003</v>
      </c>
      <c r="K187" s="18">
        <v>-0.69</v>
      </c>
      <c r="L187" s="18">
        <v>-0.19</v>
      </c>
      <c r="M187" s="27">
        <v>-0.26</v>
      </c>
      <c r="N187" s="18">
        <v>-0.36</v>
      </c>
      <c r="O187" s="18">
        <v>-0.23</v>
      </c>
      <c r="U187" s="18" t="s">
        <v>739</v>
      </c>
      <c r="V187" s="18" t="s">
        <v>808</v>
      </c>
      <c r="W187" s="18" t="s">
        <v>739</v>
      </c>
      <c r="X187" s="18" t="s">
        <v>559</v>
      </c>
      <c r="Y187" s="18" t="s">
        <v>980</v>
      </c>
      <c r="Z187" s="18" t="s">
        <v>576</v>
      </c>
      <c r="AA187" s="18" t="s">
        <v>797</v>
      </c>
      <c r="AB187" s="18" t="s">
        <v>565</v>
      </c>
      <c r="AC187" s="18" t="s">
        <v>1024</v>
      </c>
      <c r="AD187" s="18" t="s">
        <v>663</v>
      </c>
      <c r="AE187" s="18" t="s">
        <v>1023</v>
      </c>
      <c r="AF187" s="18" t="s">
        <v>481</v>
      </c>
      <c r="AG187" s="18" t="s">
        <v>503</v>
      </c>
      <c r="AH187" s="18" t="s">
        <v>428</v>
      </c>
      <c r="AI187" s="18" t="s">
        <v>1016</v>
      </c>
    </row>
    <row r="188" spans="1:35">
      <c r="A188" s="18">
        <v>1994</v>
      </c>
      <c r="B188" s="18">
        <v>4</v>
      </c>
      <c r="C188" s="19">
        <f t="shared" si="2"/>
        <v>1994.3125</v>
      </c>
      <c r="D188" s="27">
        <v>-0.28000000000000003</v>
      </c>
      <c r="E188" s="18">
        <v>-0.27</v>
      </c>
      <c r="F188" s="18">
        <v>-0.28000000000000003</v>
      </c>
      <c r="G188" s="27">
        <v>-0.3</v>
      </c>
      <c r="H188" s="18">
        <v>-0.3</v>
      </c>
      <c r="I188" s="18">
        <v>-0.3</v>
      </c>
      <c r="J188" s="27">
        <v>-0.25</v>
      </c>
      <c r="K188" s="18">
        <v>-0.21</v>
      </c>
      <c r="L188" s="18">
        <v>-0.26</v>
      </c>
      <c r="M188" s="27">
        <v>-0.21</v>
      </c>
      <c r="N188" s="18">
        <v>-0.3</v>
      </c>
      <c r="O188" s="18">
        <v>-0.19</v>
      </c>
      <c r="U188" s="18" t="s">
        <v>426</v>
      </c>
      <c r="V188" s="18" t="s">
        <v>852</v>
      </c>
      <c r="W188" s="18" t="s">
        <v>637</v>
      </c>
      <c r="X188" s="18" t="s">
        <v>830</v>
      </c>
      <c r="Y188" s="18" t="s">
        <v>542</v>
      </c>
      <c r="Z188" s="18" t="s">
        <v>539</v>
      </c>
      <c r="AA188" s="18" t="s">
        <v>632</v>
      </c>
      <c r="AB188" s="18" t="s">
        <v>576</v>
      </c>
      <c r="AC188" s="18" t="s">
        <v>426</v>
      </c>
      <c r="AD188" s="18" t="s">
        <v>680</v>
      </c>
      <c r="AE188" s="18" t="s">
        <v>582</v>
      </c>
      <c r="AF188" s="18" t="s">
        <v>692</v>
      </c>
      <c r="AG188" s="18" t="s">
        <v>658</v>
      </c>
      <c r="AH188" s="18" t="s">
        <v>384</v>
      </c>
      <c r="AI188" s="18" t="s">
        <v>880</v>
      </c>
    </row>
    <row r="189" spans="1:35">
      <c r="A189" s="18">
        <v>1994</v>
      </c>
      <c r="B189" s="18">
        <v>5</v>
      </c>
      <c r="C189" s="19">
        <f t="shared" si="2"/>
        <v>1994.390625</v>
      </c>
      <c r="D189" s="27">
        <v>-0.22</v>
      </c>
      <c r="E189" s="18">
        <v>-0.25</v>
      </c>
      <c r="F189" s="18">
        <v>-0.21</v>
      </c>
      <c r="G189" s="27">
        <v>-0.12</v>
      </c>
      <c r="H189" s="18">
        <v>-0.13</v>
      </c>
      <c r="I189" s="18">
        <v>-0.11</v>
      </c>
      <c r="J189" s="27">
        <v>-0.32</v>
      </c>
      <c r="K189" s="18">
        <v>-0.52</v>
      </c>
      <c r="L189" s="18">
        <v>-0.28000000000000003</v>
      </c>
      <c r="M189" s="27">
        <v>-0.17</v>
      </c>
      <c r="N189" s="18">
        <v>-0.3</v>
      </c>
      <c r="O189" s="18">
        <v>-0.14000000000000001</v>
      </c>
      <c r="U189" s="18" t="s">
        <v>413</v>
      </c>
      <c r="V189" s="18" t="s">
        <v>413</v>
      </c>
      <c r="W189" s="18" t="s">
        <v>481</v>
      </c>
      <c r="X189" s="18" t="s">
        <v>534</v>
      </c>
      <c r="Y189" s="18" t="s">
        <v>1021</v>
      </c>
      <c r="Z189" s="18" t="s">
        <v>856</v>
      </c>
      <c r="AA189" s="18" t="s">
        <v>803</v>
      </c>
      <c r="AB189" s="18" t="s">
        <v>685</v>
      </c>
      <c r="AC189" s="18" t="s">
        <v>944</v>
      </c>
      <c r="AD189" s="18" t="s">
        <v>565</v>
      </c>
      <c r="AE189" s="18" t="s">
        <v>1022</v>
      </c>
      <c r="AF189" s="18" t="s">
        <v>612</v>
      </c>
      <c r="AG189" s="18" t="s">
        <v>449</v>
      </c>
      <c r="AH189" s="18" t="s">
        <v>450</v>
      </c>
      <c r="AI189" s="18" t="s">
        <v>713</v>
      </c>
    </row>
    <row r="190" spans="1:35">
      <c r="A190" s="18">
        <v>1994</v>
      </c>
      <c r="B190" s="18">
        <v>6</v>
      </c>
      <c r="C190" s="19">
        <f t="shared" si="2"/>
        <v>1994.46875</v>
      </c>
      <c r="D190" s="27">
        <v>-0.06</v>
      </c>
      <c r="E190" s="18">
        <v>0.06</v>
      </c>
      <c r="F190" s="18">
        <v>-0.11</v>
      </c>
      <c r="G190" s="27">
        <v>-0.06</v>
      </c>
      <c r="H190" s="18">
        <v>0.03</v>
      </c>
      <c r="I190" s="18">
        <v>-0.12</v>
      </c>
      <c r="J190" s="27">
        <v>-0.06</v>
      </c>
      <c r="K190" s="18">
        <v>0.11</v>
      </c>
      <c r="L190" s="18">
        <v>-0.1</v>
      </c>
      <c r="M190" s="27">
        <v>-0.21</v>
      </c>
      <c r="N190" s="18">
        <v>-0.4</v>
      </c>
      <c r="O190" s="18">
        <v>-0.15</v>
      </c>
      <c r="U190" s="18" t="s">
        <v>582</v>
      </c>
      <c r="V190" s="18" t="s">
        <v>496</v>
      </c>
      <c r="W190" s="18" t="s">
        <v>451</v>
      </c>
      <c r="X190" s="18" t="s">
        <v>498</v>
      </c>
      <c r="Y190" s="18" t="s">
        <v>595</v>
      </c>
      <c r="Z190" s="18" t="s">
        <v>450</v>
      </c>
      <c r="AA190" s="18" t="s">
        <v>1021</v>
      </c>
      <c r="AB190" s="18" t="s">
        <v>602</v>
      </c>
      <c r="AC190" s="18" t="s">
        <v>919</v>
      </c>
      <c r="AD190" s="18" t="s">
        <v>630</v>
      </c>
      <c r="AE190" s="18" t="s">
        <v>1020</v>
      </c>
      <c r="AF190" s="18" t="s">
        <v>382</v>
      </c>
      <c r="AG190" s="18" t="s">
        <v>617</v>
      </c>
      <c r="AH190" s="18" t="s">
        <v>890</v>
      </c>
      <c r="AI190" s="18" t="s">
        <v>742</v>
      </c>
    </row>
    <row r="191" spans="1:35">
      <c r="A191" s="18">
        <v>1994</v>
      </c>
      <c r="B191" s="18">
        <v>7</v>
      </c>
      <c r="C191" s="19">
        <f t="shared" si="2"/>
        <v>1994.546875</v>
      </c>
      <c r="D191" s="27">
        <v>-0.09</v>
      </c>
      <c r="E191" s="18">
        <v>-0.09</v>
      </c>
      <c r="F191" s="18">
        <v>-0.1</v>
      </c>
      <c r="G191" s="27">
        <v>-0.09</v>
      </c>
      <c r="H191" s="18">
        <v>-0.06</v>
      </c>
      <c r="I191" s="18">
        <v>-0.1</v>
      </c>
      <c r="J191" s="27">
        <v>-0.1</v>
      </c>
      <c r="K191" s="18">
        <v>-0.14000000000000001</v>
      </c>
      <c r="L191" s="18">
        <v>-0.09</v>
      </c>
      <c r="M191" s="27">
        <v>-0.22</v>
      </c>
      <c r="N191" s="18">
        <v>-0.41</v>
      </c>
      <c r="O191" s="18">
        <v>-0.16</v>
      </c>
      <c r="U191" s="18" t="s">
        <v>439</v>
      </c>
      <c r="V191" s="18" t="s">
        <v>623</v>
      </c>
      <c r="W191" s="18" t="s">
        <v>413</v>
      </c>
      <c r="X191" s="18" t="s">
        <v>551</v>
      </c>
      <c r="Y191" s="18" t="s">
        <v>604</v>
      </c>
      <c r="Z191" s="18" t="s">
        <v>419</v>
      </c>
      <c r="AA191" s="18" t="s">
        <v>693</v>
      </c>
      <c r="AB191" s="18" t="s">
        <v>416</v>
      </c>
      <c r="AC191" s="18" t="s">
        <v>699</v>
      </c>
      <c r="AD191" s="18" t="s">
        <v>519</v>
      </c>
      <c r="AE191" s="18" t="s">
        <v>486</v>
      </c>
      <c r="AF191" s="18" t="s">
        <v>459</v>
      </c>
      <c r="AG191" s="18" t="s">
        <v>438</v>
      </c>
      <c r="AH191" s="18" t="s">
        <v>465</v>
      </c>
      <c r="AI191" s="18" t="s">
        <v>379</v>
      </c>
    </row>
    <row r="192" spans="1:35">
      <c r="A192" s="18">
        <v>1994</v>
      </c>
      <c r="B192" s="18">
        <v>8</v>
      </c>
      <c r="C192" s="19">
        <f t="shared" si="2"/>
        <v>1994.625</v>
      </c>
      <c r="D192" s="27">
        <v>-0.18</v>
      </c>
      <c r="E192" s="18">
        <v>-0.22</v>
      </c>
      <c r="F192" s="18">
        <v>-0.17</v>
      </c>
      <c r="G192" s="27">
        <v>-0.18</v>
      </c>
      <c r="H192" s="18">
        <v>-0.09</v>
      </c>
      <c r="I192" s="18">
        <v>-0.24</v>
      </c>
      <c r="J192" s="27">
        <v>-0.19</v>
      </c>
      <c r="K192" s="18">
        <v>-0.53</v>
      </c>
      <c r="L192" s="18">
        <v>-0.12</v>
      </c>
      <c r="M192" s="27">
        <v>-0.26</v>
      </c>
      <c r="N192" s="18">
        <v>-0.33</v>
      </c>
      <c r="O192" s="18">
        <v>-0.24</v>
      </c>
      <c r="U192" s="18" t="s">
        <v>819</v>
      </c>
      <c r="V192" s="18" t="s">
        <v>379</v>
      </c>
      <c r="W192" s="18" t="s">
        <v>586</v>
      </c>
      <c r="X192" s="18" t="s">
        <v>743</v>
      </c>
      <c r="Y192" s="18" t="s">
        <v>957</v>
      </c>
      <c r="Z192" s="18" t="s">
        <v>419</v>
      </c>
      <c r="AA192" s="18" t="s">
        <v>572</v>
      </c>
      <c r="AB192" s="18" t="s">
        <v>469</v>
      </c>
      <c r="AC192" s="18" t="s">
        <v>901</v>
      </c>
      <c r="AD192" s="18" t="s">
        <v>844</v>
      </c>
      <c r="AE192" s="18" t="s">
        <v>1019</v>
      </c>
      <c r="AF192" s="18" t="s">
        <v>919</v>
      </c>
      <c r="AG192" s="18" t="s">
        <v>714</v>
      </c>
      <c r="AH192" s="18" t="s">
        <v>672</v>
      </c>
      <c r="AI192" s="18" t="s">
        <v>707</v>
      </c>
    </row>
    <row r="193" spans="1:35">
      <c r="A193" s="18">
        <v>1994</v>
      </c>
      <c r="B193" s="18">
        <v>9</v>
      </c>
      <c r="C193" s="19">
        <f t="shared" si="2"/>
        <v>1994.703125</v>
      </c>
      <c r="D193" s="27">
        <v>-0.15</v>
      </c>
      <c r="E193" s="18">
        <v>-0.14000000000000001</v>
      </c>
      <c r="F193" s="18">
        <v>-0.15</v>
      </c>
      <c r="G193" s="27">
        <v>-0.15</v>
      </c>
      <c r="H193" s="18">
        <v>-0.17</v>
      </c>
      <c r="I193" s="18">
        <v>-0.15</v>
      </c>
      <c r="J193" s="27">
        <v>-0.14000000000000001</v>
      </c>
      <c r="K193" s="18">
        <v>-0.09</v>
      </c>
      <c r="L193" s="18">
        <v>-0.15</v>
      </c>
      <c r="M193" s="27">
        <v>-0.09</v>
      </c>
      <c r="N193" s="18">
        <v>-0.24</v>
      </c>
      <c r="O193" s="18">
        <v>-0.05</v>
      </c>
      <c r="U193" s="18" t="s">
        <v>766</v>
      </c>
      <c r="V193" s="18" t="s">
        <v>682</v>
      </c>
      <c r="W193" s="18" t="s">
        <v>814</v>
      </c>
      <c r="X193" s="18" t="s">
        <v>685</v>
      </c>
      <c r="Y193" s="18" t="s">
        <v>428</v>
      </c>
      <c r="Z193" s="18" t="s">
        <v>662</v>
      </c>
      <c r="AA193" s="18" t="s">
        <v>587</v>
      </c>
      <c r="AB193" s="18" t="s">
        <v>516</v>
      </c>
      <c r="AC193" s="18" t="s">
        <v>914</v>
      </c>
      <c r="AD193" s="18" t="s">
        <v>597</v>
      </c>
      <c r="AE193" s="18" t="s">
        <v>436</v>
      </c>
      <c r="AF193" s="18" t="s">
        <v>472</v>
      </c>
      <c r="AG193" s="18" t="s">
        <v>813</v>
      </c>
      <c r="AH193" s="18" t="s">
        <v>626</v>
      </c>
      <c r="AI193" s="18" t="s">
        <v>631</v>
      </c>
    </row>
    <row r="194" spans="1:35">
      <c r="A194" s="18">
        <v>1994</v>
      </c>
      <c r="B194" s="18">
        <v>10</v>
      </c>
      <c r="C194" s="19">
        <f t="shared" si="2"/>
        <v>1994.78125</v>
      </c>
      <c r="D194" s="27">
        <v>-0.38</v>
      </c>
      <c r="E194" s="18">
        <v>-0.32</v>
      </c>
      <c r="F194" s="18">
        <v>-0.41</v>
      </c>
      <c r="G194" s="27">
        <v>-0.23</v>
      </c>
      <c r="H194" s="18">
        <v>-0.24</v>
      </c>
      <c r="I194" s="18">
        <v>-0.23</v>
      </c>
      <c r="J194" s="27">
        <v>-0.53</v>
      </c>
      <c r="K194" s="18">
        <v>-0.5</v>
      </c>
      <c r="L194" s="18">
        <v>-0.54</v>
      </c>
      <c r="M194" s="27">
        <v>-0.33</v>
      </c>
      <c r="N194" s="18">
        <v>-0.41</v>
      </c>
      <c r="O194" s="18">
        <v>-0.3</v>
      </c>
      <c r="U194" s="18" t="s">
        <v>714</v>
      </c>
      <c r="V194" s="18" t="s">
        <v>766</v>
      </c>
      <c r="W194" s="18" t="s">
        <v>714</v>
      </c>
      <c r="X194" s="18" t="s">
        <v>881</v>
      </c>
      <c r="Y194" s="18" t="s">
        <v>733</v>
      </c>
      <c r="Z194" s="18" t="s">
        <v>850</v>
      </c>
      <c r="AA194" s="18" t="s">
        <v>802</v>
      </c>
      <c r="AB194" s="18" t="s">
        <v>567</v>
      </c>
      <c r="AC194" s="18" t="s">
        <v>670</v>
      </c>
      <c r="AD194" s="18" t="s">
        <v>662</v>
      </c>
      <c r="AE194" s="18" t="s">
        <v>814</v>
      </c>
      <c r="AF194" s="18" t="s">
        <v>766</v>
      </c>
      <c r="AG194" s="18" t="s">
        <v>800</v>
      </c>
      <c r="AH194" s="18" t="s">
        <v>911</v>
      </c>
      <c r="AI194" s="18" t="s">
        <v>624</v>
      </c>
    </row>
    <row r="195" spans="1:35">
      <c r="A195" s="18">
        <v>1994</v>
      </c>
      <c r="B195" s="18">
        <v>11</v>
      </c>
      <c r="C195" s="19">
        <f t="shared" si="2"/>
        <v>1994.859375</v>
      </c>
      <c r="D195" s="27">
        <v>-0.08</v>
      </c>
      <c r="E195" s="18">
        <v>-0.02</v>
      </c>
      <c r="F195" s="18">
        <v>-0.1</v>
      </c>
      <c r="G195" s="27">
        <v>0.02</v>
      </c>
      <c r="H195" s="18">
        <v>-0.01</v>
      </c>
      <c r="I195" s="18">
        <v>0.04</v>
      </c>
      <c r="J195" s="27">
        <v>-0.18</v>
      </c>
      <c r="K195" s="18">
        <v>-0.06</v>
      </c>
      <c r="L195" s="18">
        <v>-0.21</v>
      </c>
      <c r="M195" s="27">
        <v>-0.11</v>
      </c>
      <c r="N195" s="18">
        <v>-0.13</v>
      </c>
      <c r="O195" s="18">
        <v>-0.11</v>
      </c>
      <c r="U195" s="18" t="s">
        <v>677</v>
      </c>
      <c r="V195" s="18" t="s">
        <v>482</v>
      </c>
      <c r="W195" s="18" t="s">
        <v>569</v>
      </c>
      <c r="X195" s="18" t="s">
        <v>639</v>
      </c>
      <c r="Y195" s="18" t="s">
        <v>745</v>
      </c>
      <c r="Z195" s="18" t="s">
        <v>479</v>
      </c>
      <c r="AA195" s="18" t="s">
        <v>844</v>
      </c>
      <c r="AB195" s="18" t="s">
        <v>1018</v>
      </c>
      <c r="AC195" s="18" t="s">
        <v>624</v>
      </c>
      <c r="AD195" s="18" t="s">
        <v>538</v>
      </c>
      <c r="AE195" s="18" t="s">
        <v>586</v>
      </c>
      <c r="AF195" s="18" t="s">
        <v>487</v>
      </c>
      <c r="AG195" s="18" t="s">
        <v>482</v>
      </c>
      <c r="AH195" s="18" t="s">
        <v>410</v>
      </c>
      <c r="AI195" s="18" t="s">
        <v>793</v>
      </c>
    </row>
    <row r="196" spans="1:35">
      <c r="A196" s="18">
        <v>1994</v>
      </c>
      <c r="B196" s="18">
        <v>12</v>
      </c>
      <c r="C196" s="19">
        <f t="shared" ref="C196:C259" si="3">A196+B196/12.8</f>
        <v>1994.9375</v>
      </c>
      <c r="D196" s="27">
        <v>-0.04</v>
      </c>
      <c r="E196" s="18">
        <v>-0.08</v>
      </c>
      <c r="F196" s="18">
        <v>-0.03</v>
      </c>
      <c r="G196" s="27">
        <v>0.02</v>
      </c>
      <c r="H196" s="18">
        <v>-7.0000000000000007E-2</v>
      </c>
      <c r="I196" s="18">
        <v>0.08</v>
      </c>
      <c r="J196" s="27">
        <v>-0.1</v>
      </c>
      <c r="K196" s="18">
        <v>-0.08</v>
      </c>
      <c r="L196" s="18">
        <v>-0.11</v>
      </c>
      <c r="M196" s="27">
        <v>0.13</v>
      </c>
      <c r="N196" s="18">
        <v>-0.03</v>
      </c>
      <c r="O196" s="18">
        <v>0.18</v>
      </c>
      <c r="U196" s="18" t="s">
        <v>439</v>
      </c>
      <c r="V196" s="18" t="s">
        <v>460</v>
      </c>
      <c r="W196" s="18" t="s">
        <v>610</v>
      </c>
      <c r="X196" s="18" t="s">
        <v>576</v>
      </c>
      <c r="Y196" s="18" t="s">
        <v>572</v>
      </c>
      <c r="Z196" s="18" t="s">
        <v>576</v>
      </c>
      <c r="AA196" s="18" t="s">
        <v>626</v>
      </c>
      <c r="AB196" s="18" t="s">
        <v>534</v>
      </c>
      <c r="AC196" s="18" t="s">
        <v>473</v>
      </c>
      <c r="AD196" s="18" t="s">
        <v>827</v>
      </c>
      <c r="AE196" s="18" t="s">
        <v>804</v>
      </c>
      <c r="AF196" s="18" t="s">
        <v>460</v>
      </c>
      <c r="AG196" s="18" t="s">
        <v>653</v>
      </c>
      <c r="AH196" s="18" t="s">
        <v>833</v>
      </c>
      <c r="AI196" s="18" t="s">
        <v>694</v>
      </c>
    </row>
    <row r="197" spans="1:35">
      <c r="A197" s="31">
        <v>1995</v>
      </c>
      <c r="B197" s="18">
        <v>1</v>
      </c>
      <c r="C197" s="19">
        <f t="shared" si="3"/>
        <v>1995.078125</v>
      </c>
      <c r="D197" s="27">
        <v>-0.1</v>
      </c>
      <c r="E197" s="18">
        <v>-0.03</v>
      </c>
      <c r="F197" s="18">
        <v>-0.12</v>
      </c>
      <c r="G197" s="27">
        <v>0.04</v>
      </c>
      <c r="H197" s="18">
        <v>0.15</v>
      </c>
      <c r="I197" s="18">
        <v>-0.03</v>
      </c>
      <c r="J197" s="27">
        <v>-0.24</v>
      </c>
      <c r="K197" s="18">
        <v>-0.44</v>
      </c>
      <c r="L197" s="18">
        <v>-0.19</v>
      </c>
      <c r="M197" s="27">
        <v>0.06</v>
      </c>
      <c r="N197" s="18">
        <v>-0.06</v>
      </c>
      <c r="O197" s="18">
        <v>0.1</v>
      </c>
      <c r="U197" s="18" t="s">
        <v>694</v>
      </c>
      <c r="V197" s="18" t="s">
        <v>459</v>
      </c>
      <c r="W197" s="18" t="s">
        <v>682</v>
      </c>
      <c r="X197" s="18" t="s">
        <v>534</v>
      </c>
      <c r="Y197" s="18" t="s">
        <v>550</v>
      </c>
      <c r="Z197" s="18" t="s">
        <v>559</v>
      </c>
      <c r="AA197" s="18" t="s">
        <v>504</v>
      </c>
      <c r="AB197" s="18" t="s">
        <v>599</v>
      </c>
      <c r="AC197" s="18" t="s">
        <v>553</v>
      </c>
      <c r="AD197" s="18" t="s">
        <v>550</v>
      </c>
      <c r="AE197" s="18" t="s">
        <v>661</v>
      </c>
      <c r="AF197" s="18" t="s">
        <v>900</v>
      </c>
      <c r="AG197" s="18" t="s">
        <v>426</v>
      </c>
      <c r="AH197" s="18" t="s">
        <v>838</v>
      </c>
      <c r="AI197" s="18" t="s">
        <v>697</v>
      </c>
    </row>
    <row r="198" spans="1:35">
      <c r="A198" s="31">
        <v>1995</v>
      </c>
      <c r="B198" s="18">
        <v>2</v>
      </c>
      <c r="C198" s="19">
        <f t="shared" si="3"/>
        <v>1995.15625</v>
      </c>
      <c r="D198" s="27">
        <v>-0.18</v>
      </c>
      <c r="E198" s="18">
        <v>-0.03</v>
      </c>
      <c r="F198" s="18">
        <v>-0.24</v>
      </c>
      <c r="G198" s="27">
        <v>-0.13</v>
      </c>
      <c r="H198" s="18">
        <v>0.11</v>
      </c>
      <c r="I198" s="18">
        <v>-0.28000000000000003</v>
      </c>
      <c r="J198" s="27">
        <v>-0.23</v>
      </c>
      <c r="K198" s="18">
        <v>-0.33</v>
      </c>
      <c r="L198" s="18">
        <v>-0.2</v>
      </c>
      <c r="M198" s="27">
        <v>-0.12</v>
      </c>
      <c r="N198" s="18">
        <v>-0.39</v>
      </c>
      <c r="O198" s="18">
        <v>-0.05</v>
      </c>
      <c r="U198" s="18" t="s">
        <v>816</v>
      </c>
      <c r="V198" s="18" t="s">
        <v>382</v>
      </c>
      <c r="W198" s="18" t="s">
        <v>748</v>
      </c>
      <c r="X198" s="18" t="s">
        <v>531</v>
      </c>
      <c r="Y198" s="18" t="s">
        <v>802</v>
      </c>
      <c r="Z198" s="18" t="s">
        <v>830</v>
      </c>
      <c r="AA198" s="18" t="s">
        <v>420</v>
      </c>
      <c r="AB198" s="18" t="s">
        <v>455</v>
      </c>
      <c r="AC198" s="18" t="s">
        <v>808</v>
      </c>
      <c r="AD198" s="18" t="s">
        <v>410</v>
      </c>
      <c r="AE198" s="18" t="s">
        <v>637</v>
      </c>
      <c r="AF198" s="18" t="s">
        <v>586</v>
      </c>
      <c r="AG198" s="18" t="s">
        <v>388</v>
      </c>
      <c r="AH198" s="18" t="s">
        <v>673</v>
      </c>
      <c r="AI198" s="18" t="s">
        <v>585</v>
      </c>
    </row>
    <row r="199" spans="1:35" ht="13">
      <c r="A199" s="31">
        <v>1995</v>
      </c>
      <c r="B199" s="18">
        <v>3</v>
      </c>
      <c r="C199" s="19">
        <f t="shared" si="3"/>
        <v>1995.234375</v>
      </c>
      <c r="D199" s="27">
        <v>-0.19</v>
      </c>
      <c r="E199" s="18">
        <v>-0.28000000000000003</v>
      </c>
      <c r="F199" s="18">
        <v>-0.16</v>
      </c>
      <c r="G199" s="27">
        <v>-0.27</v>
      </c>
      <c r="H199" s="18">
        <v>-0.35</v>
      </c>
      <c r="I199" s="18">
        <v>-0.23</v>
      </c>
      <c r="J199" s="27">
        <v>-0.11</v>
      </c>
      <c r="K199" s="18">
        <v>-0.13</v>
      </c>
      <c r="L199" s="18">
        <v>-0.11</v>
      </c>
      <c r="M199" s="27">
        <v>-0.02</v>
      </c>
      <c r="N199" s="18">
        <v>-0.15</v>
      </c>
      <c r="O199" s="18">
        <v>0.01</v>
      </c>
      <c r="P199" s="32" t="s">
        <v>992</v>
      </c>
      <c r="Q199" s="32" t="s">
        <v>991</v>
      </c>
      <c r="R199" s="32" t="s">
        <v>990</v>
      </c>
      <c r="S199" s="32" t="s">
        <v>989</v>
      </c>
      <c r="U199" s="18" t="s">
        <v>535</v>
      </c>
      <c r="V199" s="18" t="s">
        <v>808</v>
      </c>
      <c r="W199" s="18" t="s">
        <v>688</v>
      </c>
      <c r="X199" s="18" t="s">
        <v>747</v>
      </c>
      <c r="Y199" s="18" t="s">
        <v>662</v>
      </c>
      <c r="Z199" s="18" t="s">
        <v>747</v>
      </c>
      <c r="AA199" s="18" t="s">
        <v>936</v>
      </c>
      <c r="AB199" s="18" t="s">
        <v>626</v>
      </c>
      <c r="AC199" s="18" t="s">
        <v>1017</v>
      </c>
      <c r="AD199" s="18" t="s">
        <v>520</v>
      </c>
      <c r="AE199" s="18" t="s">
        <v>713</v>
      </c>
      <c r="AF199" s="18" t="s">
        <v>556</v>
      </c>
      <c r="AG199" s="18" t="s">
        <v>552</v>
      </c>
      <c r="AH199" s="18" t="s">
        <v>498</v>
      </c>
      <c r="AI199" s="18" t="s">
        <v>845</v>
      </c>
    </row>
    <row r="200" spans="1:35" ht="13">
      <c r="A200" s="31">
        <v>1995</v>
      </c>
      <c r="B200" s="18">
        <v>4</v>
      </c>
      <c r="C200" s="19">
        <f t="shared" si="3"/>
        <v>1995.3125</v>
      </c>
      <c r="D200" s="27">
        <v>0.02</v>
      </c>
      <c r="E200" s="18">
        <v>-0.14000000000000001</v>
      </c>
      <c r="F200" s="18">
        <v>0.08</v>
      </c>
      <c r="G200" s="27">
        <v>0</v>
      </c>
      <c r="H200" s="18">
        <v>-0.2</v>
      </c>
      <c r="I200" s="18">
        <v>0.12</v>
      </c>
      <c r="J200" s="27">
        <v>0.04</v>
      </c>
      <c r="K200" s="18">
        <v>-0.01</v>
      </c>
      <c r="L200" s="18">
        <v>0.05</v>
      </c>
      <c r="M200" s="27">
        <v>0.18</v>
      </c>
      <c r="N200" s="18">
        <v>0.16</v>
      </c>
      <c r="O200" s="18">
        <v>0.18</v>
      </c>
      <c r="P200" s="33">
        <f>AVERAGE(D197:D208)</f>
        <v>-6.6666666666666666E-2</v>
      </c>
      <c r="Q200" s="33">
        <f>AVERAGE(G197:G208)</f>
        <v>-5.3333333333333323E-2</v>
      </c>
      <c r="R200" s="33">
        <f>AVERAGE(J197:J208)</f>
        <v>-8.1666666666666651E-2</v>
      </c>
      <c r="S200" s="33">
        <f>AVERAGE(M197:M208)</f>
        <v>4.1666666666666657E-3</v>
      </c>
      <c r="U200" s="18" t="s">
        <v>713</v>
      </c>
      <c r="V200" s="18" t="s">
        <v>471</v>
      </c>
      <c r="W200" s="18" t="s">
        <v>686</v>
      </c>
      <c r="X200" s="18" t="s">
        <v>516</v>
      </c>
      <c r="Y200" s="18" t="s">
        <v>507</v>
      </c>
      <c r="Z200" s="18" t="s">
        <v>540</v>
      </c>
      <c r="AA200" s="18" t="s">
        <v>833</v>
      </c>
      <c r="AB200" s="18" t="s">
        <v>712</v>
      </c>
      <c r="AC200" s="18" t="s">
        <v>767</v>
      </c>
      <c r="AD200" s="18" t="s">
        <v>433</v>
      </c>
      <c r="AE200" s="18" t="s">
        <v>448</v>
      </c>
      <c r="AF200" s="18" t="s">
        <v>466</v>
      </c>
      <c r="AG200" s="18" t="s">
        <v>527</v>
      </c>
      <c r="AH200" s="18" t="s">
        <v>475</v>
      </c>
      <c r="AI200" s="18" t="s">
        <v>535</v>
      </c>
    </row>
    <row r="201" spans="1:35">
      <c r="A201" s="31">
        <v>1995</v>
      </c>
      <c r="B201" s="18">
        <v>5</v>
      </c>
      <c r="C201" s="19">
        <f t="shared" si="3"/>
        <v>1995.390625</v>
      </c>
      <c r="D201" s="27">
        <v>-7.0000000000000007E-2</v>
      </c>
      <c r="E201" s="18">
        <v>-0.26</v>
      </c>
      <c r="F201" s="18">
        <v>0</v>
      </c>
      <c r="G201" s="27">
        <v>-0.09</v>
      </c>
      <c r="H201" s="18">
        <v>-0.26</v>
      </c>
      <c r="I201" s="18">
        <v>0.02</v>
      </c>
      <c r="J201" s="27">
        <v>-0.06</v>
      </c>
      <c r="K201" s="18">
        <v>-0.25</v>
      </c>
      <c r="L201" s="18">
        <v>-0.02</v>
      </c>
      <c r="M201" s="27">
        <v>0</v>
      </c>
      <c r="N201" s="18">
        <v>-0.04</v>
      </c>
      <c r="O201" s="18">
        <v>0.01</v>
      </c>
      <c r="U201" s="18" t="s">
        <v>692</v>
      </c>
      <c r="V201" s="18" t="s">
        <v>831</v>
      </c>
      <c r="W201" s="18" t="s">
        <v>694</v>
      </c>
      <c r="X201" s="18" t="s">
        <v>543</v>
      </c>
      <c r="Y201" s="18" t="s">
        <v>794</v>
      </c>
      <c r="Z201" s="18" t="s">
        <v>520</v>
      </c>
      <c r="AA201" s="18" t="s">
        <v>434</v>
      </c>
      <c r="AB201" s="18" t="s">
        <v>428</v>
      </c>
      <c r="AC201" s="18" t="s">
        <v>570</v>
      </c>
      <c r="AD201" s="18" t="s">
        <v>911</v>
      </c>
      <c r="AE201" s="18" t="s">
        <v>1016</v>
      </c>
      <c r="AF201" s="18" t="s">
        <v>485</v>
      </c>
      <c r="AG201" s="18" t="s">
        <v>737</v>
      </c>
      <c r="AH201" s="18" t="s">
        <v>850</v>
      </c>
      <c r="AI201" s="18" t="s">
        <v>649</v>
      </c>
    </row>
    <row r="202" spans="1:35">
      <c r="A202" s="31">
        <v>1995</v>
      </c>
      <c r="B202" s="18">
        <v>6</v>
      </c>
      <c r="C202" s="19">
        <f t="shared" si="3"/>
        <v>1995.46875</v>
      </c>
      <c r="D202" s="27">
        <v>0</v>
      </c>
      <c r="E202" s="18">
        <v>0.03</v>
      </c>
      <c r="F202" s="18">
        <v>-0.01</v>
      </c>
      <c r="G202" s="27">
        <v>0.08</v>
      </c>
      <c r="H202" s="18">
        <v>0.11</v>
      </c>
      <c r="I202" s="18">
        <v>7.0000000000000007E-2</v>
      </c>
      <c r="J202" s="27">
        <v>-0.08</v>
      </c>
      <c r="K202" s="18">
        <v>-0.14000000000000001</v>
      </c>
      <c r="L202" s="18">
        <v>-7.0000000000000007E-2</v>
      </c>
      <c r="M202" s="27">
        <v>0.21</v>
      </c>
      <c r="N202" s="18">
        <v>0.23</v>
      </c>
      <c r="O202" s="18">
        <v>0.2</v>
      </c>
      <c r="U202" s="18" t="s">
        <v>582</v>
      </c>
      <c r="V202" s="18" t="s">
        <v>501</v>
      </c>
      <c r="W202" s="18" t="s">
        <v>460</v>
      </c>
      <c r="X202" s="18" t="s">
        <v>662</v>
      </c>
      <c r="Y202" s="18" t="s">
        <v>410</v>
      </c>
      <c r="Z202" s="18" t="s">
        <v>477</v>
      </c>
      <c r="AA202" s="18" t="s">
        <v>457</v>
      </c>
      <c r="AB202" s="18" t="s">
        <v>638</v>
      </c>
      <c r="AC202" s="18" t="s">
        <v>379</v>
      </c>
      <c r="AD202" s="18" t="s">
        <v>378</v>
      </c>
      <c r="AE202" s="18" t="s">
        <v>535</v>
      </c>
      <c r="AF202" s="18" t="s">
        <v>603</v>
      </c>
      <c r="AG202" s="18" t="s">
        <v>618</v>
      </c>
      <c r="AH202" s="18" t="s">
        <v>881</v>
      </c>
      <c r="AI202" s="18" t="s">
        <v>562</v>
      </c>
    </row>
    <row r="203" spans="1:35">
      <c r="A203" s="31">
        <v>1995</v>
      </c>
      <c r="B203" s="18">
        <v>7</v>
      </c>
      <c r="C203" s="19">
        <f t="shared" si="3"/>
        <v>1995.546875</v>
      </c>
      <c r="D203" s="27">
        <v>-0.06</v>
      </c>
      <c r="E203" s="18">
        <v>0.16</v>
      </c>
      <c r="F203" s="18">
        <v>-0.15</v>
      </c>
      <c r="G203" s="27">
        <v>-7.0000000000000007E-2</v>
      </c>
      <c r="H203" s="18">
        <v>-0.05</v>
      </c>
      <c r="I203" s="18">
        <v>-7.0000000000000007E-2</v>
      </c>
      <c r="J203" s="27">
        <v>-0.06</v>
      </c>
      <c r="K203" s="18">
        <v>0.64</v>
      </c>
      <c r="L203" s="18">
        <v>-0.21</v>
      </c>
      <c r="M203" s="27">
        <v>-0.04</v>
      </c>
      <c r="N203" s="18">
        <v>0.12</v>
      </c>
      <c r="O203" s="18">
        <v>-0.08</v>
      </c>
      <c r="U203" s="18" t="s">
        <v>845</v>
      </c>
      <c r="V203" s="18" t="s">
        <v>824</v>
      </c>
      <c r="W203" s="18" t="s">
        <v>460</v>
      </c>
      <c r="X203" s="18" t="s">
        <v>543</v>
      </c>
      <c r="Y203" s="18" t="s">
        <v>928</v>
      </c>
      <c r="Z203" s="18" t="s">
        <v>632</v>
      </c>
      <c r="AA203" s="18" t="s">
        <v>479</v>
      </c>
      <c r="AB203" s="18" t="s">
        <v>478</v>
      </c>
      <c r="AC203" s="18" t="s">
        <v>649</v>
      </c>
      <c r="AD203" s="18" t="s">
        <v>648</v>
      </c>
      <c r="AE203" s="18" t="s">
        <v>1015</v>
      </c>
      <c r="AF203" s="18" t="s">
        <v>655</v>
      </c>
      <c r="AG203" s="18" t="s">
        <v>586</v>
      </c>
      <c r="AH203" s="18" t="s">
        <v>572</v>
      </c>
      <c r="AI203" s="18" t="s">
        <v>585</v>
      </c>
    </row>
    <row r="204" spans="1:35">
      <c r="A204" s="31">
        <v>1995</v>
      </c>
      <c r="B204" s="18">
        <v>8</v>
      </c>
      <c r="C204" s="19">
        <f t="shared" si="3"/>
        <v>1995.625</v>
      </c>
      <c r="D204" s="27">
        <v>0.15</v>
      </c>
      <c r="E204" s="18">
        <v>0.35</v>
      </c>
      <c r="F204" s="18">
        <v>7.0000000000000007E-2</v>
      </c>
      <c r="G204" s="27">
        <v>0.19</v>
      </c>
      <c r="H204" s="18">
        <v>0.28999999999999998</v>
      </c>
      <c r="I204" s="18">
        <v>0.12</v>
      </c>
      <c r="J204" s="27">
        <v>0.11</v>
      </c>
      <c r="K204" s="18">
        <v>0.49</v>
      </c>
      <c r="L204" s="18">
        <v>0.04</v>
      </c>
      <c r="M204" s="27">
        <v>0.15</v>
      </c>
      <c r="N204" s="18">
        <v>0.25</v>
      </c>
      <c r="O204" s="18">
        <v>0.12</v>
      </c>
      <c r="U204" s="18" t="s">
        <v>459</v>
      </c>
      <c r="V204" s="18" t="s">
        <v>492</v>
      </c>
      <c r="W204" s="18" t="s">
        <v>412</v>
      </c>
      <c r="X204" s="18" t="s">
        <v>414</v>
      </c>
      <c r="Y204" s="18" t="s">
        <v>483</v>
      </c>
      <c r="Z204" s="18" t="s">
        <v>516</v>
      </c>
      <c r="AA204" s="18" t="s">
        <v>425</v>
      </c>
      <c r="AB204" s="18" t="s">
        <v>521</v>
      </c>
      <c r="AC204" s="18" t="s">
        <v>628</v>
      </c>
      <c r="AD204" s="18" t="s">
        <v>643</v>
      </c>
      <c r="AE204" s="18" t="s">
        <v>495</v>
      </c>
      <c r="AF204" s="18" t="s">
        <v>517</v>
      </c>
      <c r="AG204" s="18" t="s">
        <v>954</v>
      </c>
      <c r="AH204" s="18" t="s">
        <v>815</v>
      </c>
      <c r="AI204" s="18" t="s">
        <v>655</v>
      </c>
    </row>
    <row r="205" spans="1:35">
      <c r="A205" s="31">
        <v>1995</v>
      </c>
      <c r="B205" s="18">
        <v>9</v>
      </c>
      <c r="C205" s="19">
        <f t="shared" si="3"/>
        <v>1995.703125</v>
      </c>
      <c r="D205" s="27">
        <v>0.05</v>
      </c>
      <c r="E205" s="18">
        <v>-0.01</v>
      </c>
      <c r="F205" s="18">
        <v>0.08</v>
      </c>
      <c r="G205" s="27">
        <v>0.11</v>
      </c>
      <c r="H205" s="18">
        <v>0</v>
      </c>
      <c r="I205" s="18">
        <v>0.18</v>
      </c>
      <c r="J205" s="27">
        <v>0</v>
      </c>
      <c r="K205" s="18">
        <v>-0.05</v>
      </c>
      <c r="L205" s="18">
        <v>0.01</v>
      </c>
      <c r="M205" s="27">
        <v>0.1</v>
      </c>
      <c r="N205" s="18">
        <v>0.13</v>
      </c>
      <c r="O205" s="18">
        <v>0.09</v>
      </c>
      <c r="U205" s="18" t="s">
        <v>449</v>
      </c>
      <c r="V205" s="18" t="s">
        <v>649</v>
      </c>
      <c r="W205" s="18" t="s">
        <v>503</v>
      </c>
      <c r="X205" s="18" t="s">
        <v>450</v>
      </c>
      <c r="Y205" s="18" t="s">
        <v>477</v>
      </c>
      <c r="Z205" s="18" t="s">
        <v>520</v>
      </c>
      <c r="AA205" s="18" t="s">
        <v>442</v>
      </c>
      <c r="AB205" s="18" t="s">
        <v>521</v>
      </c>
      <c r="AC205" s="18" t="s">
        <v>552</v>
      </c>
      <c r="AD205" s="18" t="s">
        <v>848</v>
      </c>
      <c r="AE205" s="18" t="s">
        <v>842</v>
      </c>
      <c r="AF205" s="18" t="s">
        <v>713</v>
      </c>
      <c r="AG205" s="18" t="s">
        <v>739</v>
      </c>
      <c r="AH205" s="18" t="s">
        <v>428</v>
      </c>
      <c r="AI205" s="18" t="s">
        <v>466</v>
      </c>
    </row>
    <row r="206" spans="1:35">
      <c r="A206" s="31">
        <v>1995</v>
      </c>
      <c r="B206" s="18">
        <v>10</v>
      </c>
      <c r="C206" s="19">
        <f t="shared" si="3"/>
        <v>1995.78125</v>
      </c>
      <c r="D206" s="27">
        <v>-7.0000000000000007E-2</v>
      </c>
      <c r="E206" s="18">
        <v>-7.0000000000000007E-2</v>
      </c>
      <c r="F206" s="18">
        <v>-0.08</v>
      </c>
      <c r="G206" s="27">
        <v>-0.13</v>
      </c>
      <c r="H206" s="18">
        <v>-0.04</v>
      </c>
      <c r="I206" s="18">
        <v>-0.18</v>
      </c>
      <c r="J206" s="27">
        <v>-0.02</v>
      </c>
      <c r="K206" s="18">
        <v>-0.12</v>
      </c>
      <c r="L206" s="18">
        <v>0</v>
      </c>
      <c r="M206" s="27">
        <v>-0.01</v>
      </c>
      <c r="N206" s="18">
        <v>0.04</v>
      </c>
      <c r="O206" s="18">
        <v>-0.03</v>
      </c>
      <c r="U206" s="18" t="s">
        <v>714</v>
      </c>
      <c r="V206" s="18" t="s">
        <v>439</v>
      </c>
      <c r="W206" s="18" t="s">
        <v>471</v>
      </c>
      <c r="X206" s="18" t="s">
        <v>419</v>
      </c>
      <c r="Y206" s="18" t="s">
        <v>531</v>
      </c>
      <c r="Z206" s="18" t="s">
        <v>381</v>
      </c>
      <c r="AA206" s="18" t="s">
        <v>772</v>
      </c>
      <c r="AB206" s="18" t="s">
        <v>988</v>
      </c>
      <c r="AC206" s="18" t="s">
        <v>1013</v>
      </c>
      <c r="AD206" s="18" t="s">
        <v>386</v>
      </c>
      <c r="AE206" s="18" t="s">
        <v>506</v>
      </c>
      <c r="AF206" s="18" t="s">
        <v>511</v>
      </c>
      <c r="AG206" s="18" t="s">
        <v>501</v>
      </c>
      <c r="AH206" s="18" t="s">
        <v>680</v>
      </c>
      <c r="AI206" s="18" t="s">
        <v>503</v>
      </c>
    </row>
    <row r="207" spans="1:35">
      <c r="A207" s="31">
        <v>1995</v>
      </c>
      <c r="B207" s="18">
        <v>11</v>
      </c>
      <c r="C207" s="19">
        <f t="shared" si="3"/>
        <v>1995.859375</v>
      </c>
      <c r="D207" s="27">
        <v>-0.05</v>
      </c>
      <c r="E207" s="18">
        <v>0.09</v>
      </c>
      <c r="F207" s="18">
        <v>-0.11</v>
      </c>
      <c r="G207" s="27">
        <v>0.13</v>
      </c>
      <c r="H207" s="18">
        <v>0.19</v>
      </c>
      <c r="I207" s="18">
        <v>0.09</v>
      </c>
      <c r="J207" s="27">
        <v>-0.23</v>
      </c>
      <c r="K207" s="18">
        <v>-0.14000000000000001</v>
      </c>
      <c r="L207" s="18">
        <v>-0.25</v>
      </c>
      <c r="M207" s="27">
        <v>-0.13</v>
      </c>
      <c r="N207" s="18">
        <v>-0.03</v>
      </c>
      <c r="O207" s="18">
        <v>-0.15</v>
      </c>
      <c r="U207" s="18" t="s">
        <v>459</v>
      </c>
      <c r="V207" s="18" t="s">
        <v>522</v>
      </c>
      <c r="W207" s="18" t="s">
        <v>389</v>
      </c>
      <c r="X207" s="18" t="s">
        <v>467</v>
      </c>
      <c r="Y207" s="18" t="s">
        <v>557</v>
      </c>
      <c r="Z207" s="18" t="s">
        <v>467</v>
      </c>
      <c r="AA207" s="18" t="s">
        <v>499</v>
      </c>
      <c r="AB207" s="18" t="s">
        <v>509</v>
      </c>
      <c r="AC207" s="18" t="s">
        <v>617</v>
      </c>
      <c r="AD207" s="18" t="s">
        <v>881</v>
      </c>
      <c r="AE207" s="18" t="s">
        <v>869</v>
      </c>
      <c r="AF207" s="18" t="s">
        <v>734</v>
      </c>
      <c r="AG207" s="18" t="s">
        <v>809</v>
      </c>
      <c r="AH207" s="18" t="s">
        <v>801</v>
      </c>
      <c r="AI207" s="18" t="s">
        <v>623</v>
      </c>
    </row>
    <row r="208" spans="1:35">
      <c r="A208" s="31">
        <v>1995</v>
      </c>
      <c r="B208" s="18">
        <v>12</v>
      </c>
      <c r="C208" s="19">
        <f t="shared" si="3"/>
        <v>1995.9375</v>
      </c>
      <c r="D208" s="27">
        <v>-0.3</v>
      </c>
      <c r="E208" s="18">
        <v>-0.52</v>
      </c>
      <c r="F208" s="18">
        <v>-0.21</v>
      </c>
      <c r="G208" s="27">
        <v>-0.5</v>
      </c>
      <c r="H208" s="18">
        <v>-0.67</v>
      </c>
      <c r="I208" s="18">
        <v>-0.39</v>
      </c>
      <c r="J208" s="27">
        <v>-0.1</v>
      </c>
      <c r="K208" s="18">
        <v>-0.18</v>
      </c>
      <c r="L208" s="18">
        <v>-0.08</v>
      </c>
      <c r="M208" s="27">
        <v>-0.33</v>
      </c>
      <c r="N208" s="18">
        <v>-0.39</v>
      </c>
      <c r="O208" s="18">
        <v>-0.31</v>
      </c>
      <c r="U208" s="18" t="s">
        <v>734</v>
      </c>
      <c r="V208" s="18" t="s">
        <v>476</v>
      </c>
      <c r="W208" s="18" t="s">
        <v>438</v>
      </c>
      <c r="X208" s="18" t="s">
        <v>480</v>
      </c>
      <c r="Y208" s="18" t="s">
        <v>685</v>
      </c>
      <c r="Z208" s="18" t="s">
        <v>498</v>
      </c>
      <c r="AA208" s="18" t="s">
        <v>744</v>
      </c>
      <c r="AB208" s="18" t="s">
        <v>822</v>
      </c>
      <c r="AC208" s="18" t="s">
        <v>784</v>
      </c>
      <c r="AD208" s="18" t="s">
        <v>479</v>
      </c>
      <c r="AE208" s="18" t="s">
        <v>870</v>
      </c>
      <c r="AF208" s="18" t="s">
        <v>460</v>
      </c>
      <c r="AG208" s="18" t="s">
        <v>612</v>
      </c>
      <c r="AH208" s="18" t="s">
        <v>477</v>
      </c>
      <c r="AI208" s="18" t="s">
        <v>382</v>
      </c>
    </row>
    <row r="209" spans="1:35">
      <c r="A209" s="18">
        <v>1996</v>
      </c>
      <c r="B209" s="18">
        <v>1</v>
      </c>
      <c r="C209" s="19">
        <f t="shared" si="3"/>
        <v>1996.078125</v>
      </c>
      <c r="D209" s="27">
        <v>-0.28999999999999998</v>
      </c>
      <c r="E209" s="18">
        <v>-0.56000000000000005</v>
      </c>
      <c r="F209" s="18">
        <v>-0.19</v>
      </c>
      <c r="G209" s="27">
        <v>-0.32</v>
      </c>
      <c r="H209" s="18">
        <v>-0.6</v>
      </c>
      <c r="I209" s="18">
        <v>-0.14000000000000001</v>
      </c>
      <c r="J209" s="27">
        <v>-0.27</v>
      </c>
      <c r="K209" s="18">
        <v>-0.48</v>
      </c>
      <c r="L209" s="18">
        <v>-0.22</v>
      </c>
      <c r="M209" s="27">
        <v>-0.36</v>
      </c>
      <c r="N209" s="18">
        <v>-0.21</v>
      </c>
      <c r="O209" s="18">
        <v>-0.4</v>
      </c>
      <c r="U209" s="18" t="s">
        <v>742</v>
      </c>
      <c r="V209" s="18" t="s">
        <v>869</v>
      </c>
      <c r="W209" s="18" t="s">
        <v>501</v>
      </c>
      <c r="X209" s="18" t="s">
        <v>662</v>
      </c>
      <c r="Y209" s="18" t="s">
        <v>744</v>
      </c>
      <c r="Z209" s="18" t="s">
        <v>542</v>
      </c>
      <c r="AA209" s="18" t="s">
        <v>580</v>
      </c>
      <c r="AB209" s="18" t="s">
        <v>639</v>
      </c>
      <c r="AC209" s="18" t="s">
        <v>609</v>
      </c>
      <c r="AD209" s="18" t="s">
        <v>478</v>
      </c>
      <c r="AE209" s="18" t="s">
        <v>474</v>
      </c>
      <c r="AF209" s="18" t="s">
        <v>852</v>
      </c>
      <c r="AG209" s="18" t="s">
        <v>545</v>
      </c>
      <c r="AH209" s="18" t="s">
        <v>1014</v>
      </c>
      <c r="AI209" s="18" t="s">
        <v>702</v>
      </c>
    </row>
    <row r="210" spans="1:35">
      <c r="A210" s="18">
        <v>1996</v>
      </c>
      <c r="B210" s="18">
        <v>2</v>
      </c>
      <c r="C210" s="19">
        <f t="shared" si="3"/>
        <v>1996.15625</v>
      </c>
      <c r="D210" s="27">
        <v>-0.15</v>
      </c>
      <c r="E210" s="18">
        <v>-0.2</v>
      </c>
      <c r="F210" s="18">
        <v>-0.13</v>
      </c>
      <c r="G210" s="27">
        <v>-0.23</v>
      </c>
      <c r="H210" s="18">
        <v>-0.22</v>
      </c>
      <c r="I210" s="18">
        <v>-0.24</v>
      </c>
      <c r="J210" s="27">
        <v>-7.0000000000000007E-2</v>
      </c>
      <c r="K210" s="18">
        <v>-0.16</v>
      </c>
      <c r="L210" s="18">
        <v>-0.06</v>
      </c>
      <c r="M210" s="27">
        <v>-0.18</v>
      </c>
      <c r="N210" s="18">
        <v>-0.09</v>
      </c>
      <c r="O210" s="18">
        <v>-0.21</v>
      </c>
      <c r="U210" s="18" t="s">
        <v>464</v>
      </c>
      <c r="V210" s="18" t="s">
        <v>411</v>
      </c>
      <c r="W210" s="18" t="s">
        <v>828</v>
      </c>
      <c r="X210" s="18" t="s">
        <v>520</v>
      </c>
      <c r="Y210" s="18" t="s">
        <v>477</v>
      </c>
      <c r="Z210" s="18" t="s">
        <v>693</v>
      </c>
      <c r="AA210" s="18" t="s">
        <v>572</v>
      </c>
      <c r="AB210" s="18" t="s">
        <v>520</v>
      </c>
      <c r="AC210" s="18" t="s">
        <v>793</v>
      </c>
      <c r="AD210" s="18" t="s">
        <v>480</v>
      </c>
      <c r="AE210" s="18" t="s">
        <v>608</v>
      </c>
      <c r="AF210" s="18" t="s">
        <v>845</v>
      </c>
      <c r="AG210" s="18" t="s">
        <v>522</v>
      </c>
      <c r="AH210" s="18" t="s">
        <v>567</v>
      </c>
      <c r="AI210" s="18" t="s">
        <v>637</v>
      </c>
    </row>
    <row r="211" spans="1:35">
      <c r="A211" s="18">
        <v>1996</v>
      </c>
      <c r="B211" s="18">
        <v>3</v>
      </c>
      <c r="C211" s="19">
        <f t="shared" si="3"/>
        <v>1996.234375</v>
      </c>
      <c r="D211" s="27">
        <v>-0.08</v>
      </c>
      <c r="E211" s="18">
        <v>-0.43</v>
      </c>
      <c r="F211" s="18">
        <v>0.05</v>
      </c>
      <c r="G211" s="27">
        <v>-0.21</v>
      </c>
      <c r="H211" s="18">
        <v>-0.6</v>
      </c>
      <c r="I211" s="18">
        <v>0.03</v>
      </c>
      <c r="J211" s="27">
        <v>0.05</v>
      </c>
      <c r="K211" s="18">
        <v>-0.05</v>
      </c>
      <c r="L211" s="18">
        <v>7.0000000000000007E-2</v>
      </c>
      <c r="M211" s="27">
        <v>-0.01</v>
      </c>
      <c r="N211" s="18">
        <v>0.02</v>
      </c>
      <c r="O211" s="18">
        <v>-0.02</v>
      </c>
      <c r="U211" s="18" t="s">
        <v>699</v>
      </c>
      <c r="V211" s="18" t="s">
        <v>473</v>
      </c>
      <c r="W211" s="18" t="s">
        <v>677</v>
      </c>
      <c r="X211" s="18" t="s">
        <v>432</v>
      </c>
      <c r="Y211" s="18" t="s">
        <v>745</v>
      </c>
      <c r="Z211" s="18" t="s">
        <v>387</v>
      </c>
      <c r="AA211" s="18" t="s">
        <v>599</v>
      </c>
      <c r="AB211" s="18" t="s">
        <v>643</v>
      </c>
      <c r="AC211" s="18" t="s">
        <v>646</v>
      </c>
      <c r="AD211" s="18" t="s">
        <v>446</v>
      </c>
      <c r="AE211" s="18" t="s">
        <v>413</v>
      </c>
      <c r="AF211" s="18" t="s">
        <v>389</v>
      </c>
      <c r="AG211" s="18" t="s">
        <v>1013</v>
      </c>
      <c r="AH211" s="18" t="s">
        <v>907</v>
      </c>
      <c r="AI211" s="18" t="s">
        <v>556</v>
      </c>
    </row>
    <row r="212" spans="1:35">
      <c r="A212" s="18">
        <v>1996</v>
      </c>
      <c r="B212" s="18">
        <v>4</v>
      </c>
      <c r="C212" s="19">
        <f t="shared" si="3"/>
        <v>1996.3125</v>
      </c>
      <c r="D212" s="27">
        <v>-0.21</v>
      </c>
      <c r="E212" s="18">
        <v>-0.42</v>
      </c>
      <c r="F212" s="18">
        <v>-0.12</v>
      </c>
      <c r="G212" s="27">
        <v>-0.48</v>
      </c>
      <c r="H212" s="18">
        <v>-0.71</v>
      </c>
      <c r="I212" s="18">
        <v>-0.32</v>
      </c>
      <c r="J212" s="27">
        <v>0.06</v>
      </c>
      <c r="K212" s="18">
        <v>0.24</v>
      </c>
      <c r="L212" s="18">
        <v>0.03</v>
      </c>
      <c r="M212" s="27">
        <v>-0.15</v>
      </c>
      <c r="N212" s="18">
        <v>-0.13</v>
      </c>
      <c r="O212" s="18">
        <v>-0.16</v>
      </c>
      <c r="U212" s="18" t="s">
        <v>697</v>
      </c>
      <c r="V212" s="18" t="s">
        <v>785</v>
      </c>
      <c r="W212" s="18" t="s">
        <v>900</v>
      </c>
      <c r="X212" s="18" t="s">
        <v>691</v>
      </c>
      <c r="Y212" s="18" t="s">
        <v>563</v>
      </c>
      <c r="Z212" s="18" t="s">
        <v>446</v>
      </c>
      <c r="AA212" s="18" t="s">
        <v>531</v>
      </c>
      <c r="AB212" s="18" t="s">
        <v>847</v>
      </c>
      <c r="AC212" s="18" t="s">
        <v>694</v>
      </c>
      <c r="AD212" s="18" t="s">
        <v>607</v>
      </c>
      <c r="AE212" s="18" t="s">
        <v>646</v>
      </c>
      <c r="AF212" s="18" t="s">
        <v>652</v>
      </c>
      <c r="AG212" s="18" t="s">
        <v>813</v>
      </c>
      <c r="AH212" s="18" t="s">
        <v>733</v>
      </c>
      <c r="AI212" s="18" t="s">
        <v>466</v>
      </c>
    </row>
    <row r="213" spans="1:35">
      <c r="A213" s="18">
        <v>1996</v>
      </c>
      <c r="B213" s="18">
        <v>5</v>
      </c>
      <c r="C213" s="19">
        <f t="shared" si="3"/>
        <v>1996.390625</v>
      </c>
      <c r="D213" s="27">
        <v>-0.23</v>
      </c>
      <c r="E213" s="18">
        <v>-0.32</v>
      </c>
      <c r="F213" s="18">
        <v>-0.19</v>
      </c>
      <c r="G213" s="27">
        <v>-0.27</v>
      </c>
      <c r="H213" s="18">
        <v>-0.2</v>
      </c>
      <c r="I213" s="18">
        <v>-0.31</v>
      </c>
      <c r="J213" s="27">
        <v>-0.19</v>
      </c>
      <c r="K213" s="18">
        <v>-0.57999999999999996</v>
      </c>
      <c r="L213" s="18">
        <v>-0.11</v>
      </c>
      <c r="M213" s="27">
        <v>-0.16</v>
      </c>
      <c r="N213" s="18">
        <v>-0.17</v>
      </c>
      <c r="O213" s="18">
        <v>-0.16</v>
      </c>
      <c r="U213" s="18" t="s">
        <v>426</v>
      </c>
      <c r="V213" s="18" t="s">
        <v>828</v>
      </c>
      <c r="W213" s="18" t="s">
        <v>900</v>
      </c>
      <c r="X213" s="18" t="s">
        <v>572</v>
      </c>
      <c r="Y213" s="18" t="s">
        <v>981</v>
      </c>
      <c r="Z213" s="18" t="s">
        <v>457</v>
      </c>
      <c r="AA213" s="18" t="s">
        <v>849</v>
      </c>
      <c r="AB213" s="18" t="s">
        <v>738</v>
      </c>
      <c r="AC213" s="18" t="s">
        <v>443</v>
      </c>
      <c r="AD213" s="18" t="s">
        <v>851</v>
      </c>
      <c r="AE213" s="18" t="s">
        <v>1012</v>
      </c>
      <c r="AF213" s="18" t="s">
        <v>683</v>
      </c>
      <c r="AG213" s="18" t="s">
        <v>503</v>
      </c>
      <c r="AH213" s="18" t="s">
        <v>416</v>
      </c>
      <c r="AI213" s="18" t="s">
        <v>412</v>
      </c>
    </row>
    <row r="214" spans="1:35">
      <c r="A214" s="18">
        <v>1996</v>
      </c>
      <c r="B214" s="18">
        <v>6</v>
      </c>
      <c r="C214" s="19">
        <f t="shared" si="3"/>
        <v>1996.46875</v>
      </c>
      <c r="D214" s="27">
        <v>-0.2</v>
      </c>
      <c r="E214" s="18">
        <v>-0.24</v>
      </c>
      <c r="F214" s="18">
        <v>-0.19</v>
      </c>
      <c r="G214" s="27">
        <v>-0.2</v>
      </c>
      <c r="H214" s="18">
        <v>-0.2</v>
      </c>
      <c r="I214" s="18">
        <v>-0.2</v>
      </c>
      <c r="J214" s="27">
        <v>-0.21</v>
      </c>
      <c r="K214" s="18">
        <v>-0.33</v>
      </c>
      <c r="L214" s="18">
        <v>-0.18</v>
      </c>
      <c r="M214" s="27">
        <v>-0.09</v>
      </c>
      <c r="N214" s="18">
        <v>-0.14000000000000001</v>
      </c>
      <c r="O214" s="18">
        <v>-7.0000000000000007E-2</v>
      </c>
      <c r="U214" s="18" t="s">
        <v>411</v>
      </c>
      <c r="V214" s="18" t="s">
        <v>814</v>
      </c>
      <c r="W214" s="18" t="s">
        <v>699</v>
      </c>
      <c r="X214" s="18" t="s">
        <v>790</v>
      </c>
      <c r="Y214" s="18" t="s">
        <v>703</v>
      </c>
      <c r="Z214" s="18" t="s">
        <v>557</v>
      </c>
      <c r="AA214" s="18" t="s">
        <v>550</v>
      </c>
      <c r="AB214" s="18" t="s">
        <v>850</v>
      </c>
      <c r="AC214" s="18" t="s">
        <v>944</v>
      </c>
      <c r="AD214" s="18" t="s">
        <v>673</v>
      </c>
      <c r="AE214" s="18" t="s">
        <v>688</v>
      </c>
      <c r="AF214" s="18" t="s">
        <v>628</v>
      </c>
      <c r="AG214" s="18" t="s">
        <v>628</v>
      </c>
      <c r="AH214" s="18" t="s">
        <v>384</v>
      </c>
      <c r="AI214" s="18" t="s">
        <v>439</v>
      </c>
    </row>
    <row r="215" spans="1:35">
      <c r="A215" s="18">
        <v>1996</v>
      </c>
      <c r="B215" s="18">
        <v>7</v>
      </c>
      <c r="C215" s="19">
        <f t="shared" si="3"/>
        <v>1996.546875</v>
      </c>
      <c r="D215" s="27">
        <v>-0.1</v>
      </c>
      <c r="E215" s="18">
        <v>-0.11</v>
      </c>
      <c r="F215" s="18">
        <v>-0.1</v>
      </c>
      <c r="G215" s="27">
        <v>-0.12</v>
      </c>
      <c r="H215" s="18">
        <v>-0.1</v>
      </c>
      <c r="I215" s="18">
        <v>-0.14000000000000001</v>
      </c>
      <c r="J215" s="27">
        <v>-0.08</v>
      </c>
      <c r="K215" s="18">
        <v>-0.14000000000000001</v>
      </c>
      <c r="L215" s="18">
        <v>-7.0000000000000007E-2</v>
      </c>
      <c r="M215" s="27">
        <v>-0.1</v>
      </c>
      <c r="N215" s="18">
        <v>-0.17</v>
      </c>
      <c r="O215" s="18">
        <v>-0.08</v>
      </c>
      <c r="U215" s="18" t="s">
        <v>682</v>
      </c>
      <c r="V215" s="18" t="s">
        <v>713</v>
      </c>
      <c r="W215" s="18" t="s">
        <v>766</v>
      </c>
      <c r="X215" s="18" t="s">
        <v>457</v>
      </c>
      <c r="Y215" s="18" t="s">
        <v>516</v>
      </c>
      <c r="Z215" s="18" t="s">
        <v>457</v>
      </c>
      <c r="AA215" s="18" t="s">
        <v>626</v>
      </c>
      <c r="AB215" s="18" t="s">
        <v>531</v>
      </c>
      <c r="AC215" s="18" t="s">
        <v>443</v>
      </c>
      <c r="AD215" s="18" t="s">
        <v>643</v>
      </c>
      <c r="AE215" s="18" t="s">
        <v>497</v>
      </c>
      <c r="AF215" s="18" t="s">
        <v>505</v>
      </c>
      <c r="AG215" s="18" t="s">
        <v>481</v>
      </c>
      <c r="AH215" s="18" t="s">
        <v>477</v>
      </c>
      <c r="AI215" s="18" t="s">
        <v>612</v>
      </c>
    </row>
    <row r="216" spans="1:35">
      <c r="A216" s="18">
        <v>1996</v>
      </c>
      <c r="B216" s="18">
        <v>8</v>
      </c>
      <c r="C216" s="19">
        <f t="shared" si="3"/>
        <v>1996.625</v>
      </c>
      <c r="D216" s="27">
        <v>-0.05</v>
      </c>
      <c r="E216" s="18">
        <v>-0.06</v>
      </c>
      <c r="F216" s="18">
        <v>-0.04</v>
      </c>
      <c r="G216" s="27">
        <v>-0.28000000000000003</v>
      </c>
      <c r="H216" s="18">
        <v>-0.41</v>
      </c>
      <c r="I216" s="18">
        <v>-0.2</v>
      </c>
      <c r="J216" s="27">
        <v>0.19</v>
      </c>
      <c r="K216" s="18">
        <v>0.73</v>
      </c>
      <c r="L216" s="18">
        <v>0.08</v>
      </c>
      <c r="M216" s="27">
        <v>-0.19</v>
      </c>
      <c r="N216" s="18">
        <v>-0.12</v>
      </c>
      <c r="O216" s="18">
        <v>-0.21</v>
      </c>
      <c r="U216" s="18" t="s">
        <v>426</v>
      </c>
      <c r="V216" s="18" t="s">
        <v>675</v>
      </c>
      <c r="W216" s="18" t="s">
        <v>612</v>
      </c>
      <c r="X216" s="18" t="s">
        <v>521</v>
      </c>
      <c r="Y216" s="18" t="s">
        <v>966</v>
      </c>
      <c r="Z216" s="18" t="s">
        <v>591</v>
      </c>
      <c r="AA216" s="18" t="s">
        <v>627</v>
      </c>
      <c r="AB216" s="18" t="s">
        <v>876</v>
      </c>
      <c r="AC216" s="18" t="s">
        <v>784</v>
      </c>
      <c r="AD216" s="18" t="s">
        <v>1011</v>
      </c>
      <c r="AE216" s="18" t="s">
        <v>1010</v>
      </c>
      <c r="AF216" s="18" t="s">
        <v>1009</v>
      </c>
      <c r="AG216" s="18" t="s">
        <v>819</v>
      </c>
      <c r="AH216" s="18" t="s">
        <v>410</v>
      </c>
      <c r="AI216" s="18" t="s">
        <v>471</v>
      </c>
    </row>
    <row r="217" spans="1:35">
      <c r="A217" s="18">
        <v>1996</v>
      </c>
      <c r="B217" s="18">
        <v>9</v>
      </c>
      <c r="C217" s="19">
        <f t="shared" si="3"/>
        <v>1996.703125</v>
      </c>
      <c r="D217" s="27">
        <v>-0.02</v>
      </c>
      <c r="E217" s="18">
        <v>-0.21</v>
      </c>
      <c r="F217" s="18">
        <v>0.05</v>
      </c>
      <c r="G217" s="27">
        <v>-0.27</v>
      </c>
      <c r="H217" s="18">
        <v>-0.48</v>
      </c>
      <c r="I217" s="18">
        <v>-0.14000000000000001</v>
      </c>
      <c r="J217" s="27">
        <v>0.23</v>
      </c>
      <c r="K217" s="18">
        <v>0.4</v>
      </c>
      <c r="L217" s="18">
        <v>0.19</v>
      </c>
      <c r="M217" s="27">
        <v>0.02</v>
      </c>
      <c r="N217" s="18">
        <v>-0.04</v>
      </c>
      <c r="O217" s="18">
        <v>0.04</v>
      </c>
      <c r="U217" s="18" t="s">
        <v>688</v>
      </c>
      <c r="V217" s="18" t="s">
        <v>784</v>
      </c>
      <c r="W217" s="18" t="s">
        <v>471</v>
      </c>
      <c r="X217" s="18" t="s">
        <v>418</v>
      </c>
      <c r="Y217" s="18" t="s">
        <v>630</v>
      </c>
      <c r="Z217" s="18" t="s">
        <v>504</v>
      </c>
      <c r="AA217" s="18" t="s">
        <v>856</v>
      </c>
      <c r="AB217" s="18" t="s">
        <v>881</v>
      </c>
      <c r="AC217" s="18" t="s">
        <v>623</v>
      </c>
      <c r="AD217" s="18" t="s">
        <v>864</v>
      </c>
      <c r="AE217" s="18" t="s">
        <v>1008</v>
      </c>
      <c r="AF217" s="18" t="s">
        <v>646</v>
      </c>
      <c r="AG217" s="18" t="s">
        <v>917</v>
      </c>
      <c r="AH217" s="18" t="s">
        <v>529</v>
      </c>
      <c r="AI217" s="18" t="s">
        <v>517</v>
      </c>
    </row>
    <row r="218" spans="1:35">
      <c r="A218" s="18">
        <v>1996</v>
      </c>
      <c r="B218" s="18">
        <v>10</v>
      </c>
      <c r="C218" s="19">
        <f t="shared" si="3"/>
        <v>1996.78125</v>
      </c>
      <c r="D218" s="27">
        <v>-0.11</v>
      </c>
      <c r="E218" s="18">
        <v>-0.25</v>
      </c>
      <c r="F218" s="18">
        <v>-0.06</v>
      </c>
      <c r="G218" s="27">
        <v>-0.22</v>
      </c>
      <c r="H218" s="18">
        <v>-0.34</v>
      </c>
      <c r="I218" s="18">
        <v>-0.15</v>
      </c>
      <c r="J218" s="27">
        <v>0</v>
      </c>
      <c r="K218" s="18">
        <v>-0.05</v>
      </c>
      <c r="L218" s="18">
        <v>0.01</v>
      </c>
      <c r="M218" s="27">
        <v>-0.08</v>
      </c>
      <c r="N218" s="18">
        <v>-0.13</v>
      </c>
      <c r="O218" s="18">
        <v>-7.0000000000000007E-2</v>
      </c>
      <c r="U218" s="18" t="s">
        <v>742</v>
      </c>
      <c r="V218" s="18" t="s">
        <v>506</v>
      </c>
      <c r="W218" s="18" t="s">
        <v>411</v>
      </c>
      <c r="X218" s="18" t="s">
        <v>414</v>
      </c>
      <c r="Y218" s="18" t="s">
        <v>498</v>
      </c>
      <c r="Z218" s="18" t="s">
        <v>434</v>
      </c>
      <c r="AA218" s="18" t="s">
        <v>911</v>
      </c>
      <c r="AB218" s="18" t="s">
        <v>733</v>
      </c>
      <c r="AC218" s="18" t="s">
        <v>463</v>
      </c>
      <c r="AD218" s="18" t="s">
        <v>385</v>
      </c>
      <c r="AE218" s="18" t="s">
        <v>682</v>
      </c>
      <c r="AF218" s="18" t="s">
        <v>389</v>
      </c>
      <c r="AG218" s="18" t="s">
        <v>736</v>
      </c>
      <c r="AH218" s="18" t="s">
        <v>911</v>
      </c>
      <c r="AI218" s="18" t="s">
        <v>517</v>
      </c>
    </row>
    <row r="219" spans="1:35">
      <c r="A219" s="18">
        <v>1996</v>
      </c>
      <c r="B219" s="18">
        <v>11</v>
      </c>
      <c r="C219" s="19">
        <f t="shared" si="3"/>
        <v>1996.859375</v>
      </c>
      <c r="D219" s="27">
        <v>-0.11</v>
      </c>
      <c r="E219" s="18">
        <v>-0.1</v>
      </c>
      <c r="F219" s="18">
        <v>-0.11</v>
      </c>
      <c r="G219" s="27">
        <v>-0.03</v>
      </c>
      <c r="H219" s="18">
        <v>-0.11</v>
      </c>
      <c r="I219" s="18">
        <v>0.01</v>
      </c>
      <c r="J219" s="27">
        <v>-0.18</v>
      </c>
      <c r="K219" s="18">
        <v>-0.1</v>
      </c>
      <c r="L219" s="18">
        <v>-0.19</v>
      </c>
      <c r="M219" s="27">
        <v>-0.25</v>
      </c>
      <c r="N219" s="18">
        <v>-0.31</v>
      </c>
      <c r="O219" s="18">
        <v>-0.23</v>
      </c>
      <c r="U219" s="18" t="s">
        <v>719</v>
      </c>
      <c r="V219" s="18" t="s">
        <v>610</v>
      </c>
      <c r="W219" s="18" t="s">
        <v>440</v>
      </c>
      <c r="X219" s="18" t="s">
        <v>507</v>
      </c>
      <c r="Y219" s="18" t="s">
        <v>480</v>
      </c>
      <c r="Z219" s="18" t="s">
        <v>685</v>
      </c>
      <c r="AA219" s="18" t="s">
        <v>712</v>
      </c>
      <c r="AB219" s="18" t="s">
        <v>774</v>
      </c>
      <c r="AC219" s="18" t="s">
        <v>486</v>
      </c>
      <c r="AD219" s="18" t="s">
        <v>417</v>
      </c>
      <c r="AE219" s="18" t="s">
        <v>552</v>
      </c>
      <c r="AF219" s="18" t="s">
        <v>472</v>
      </c>
      <c r="AG219" s="18" t="s">
        <v>792</v>
      </c>
      <c r="AH219" s="18" t="s">
        <v>830</v>
      </c>
      <c r="AI219" s="18" t="s">
        <v>515</v>
      </c>
    </row>
    <row r="220" spans="1:35">
      <c r="A220" s="18">
        <v>1996</v>
      </c>
      <c r="B220" s="18">
        <v>12</v>
      </c>
      <c r="C220" s="19">
        <f t="shared" si="3"/>
        <v>1996.9375</v>
      </c>
      <c r="D220" s="27">
        <v>-0.2</v>
      </c>
      <c r="E220" s="18">
        <v>-0.18</v>
      </c>
      <c r="F220" s="18">
        <v>-0.21</v>
      </c>
      <c r="G220" s="27">
        <v>-0.19</v>
      </c>
      <c r="H220" s="18">
        <v>-0.24</v>
      </c>
      <c r="I220" s="18">
        <v>-0.16</v>
      </c>
      <c r="J220" s="27">
        <v>-0.21</v>
      </c>
      <c r="K220" s="18">
        <v>-0.05</v>
      </c>
      <c r="L220" s="18">
        <v>-0.25</v>
      </c>
      <c r="M220" s="27">
        <v>-0.3</v>
      </c>
      <c r="N220" s="18">
        <v>-0.26</v>
      </c>
      <c r="O220" s="18">
        <v>-0.32</v>
      </c>
      <c r="U220" s="18" t="s">
        <v>481</v>
      </c>
      <c r="V220" s="18" t="s">
        <v>736</v>
      </c>
      <c r="W220" s="18" t="s">
        <v>582</v>
      </c>
      <c r="X220" s="18" t="s">
        <v>477</v>
      </c>
      <c r="Y220" s="18" t="s">
        <v>381</v>
      </c>
      <c r="Z220" s="18" t="s">
        <v>639</v>
      </c>
      <c r="AA220" s="18" t="s">
        <v>419</v>
      </c>
      <c r="AB220" s="18" t="s">
        <v>410</v>
      </c>
      <c r="AC220" s="18" t="s">
        <v>458</v>
      </c>
      <c r="AD220" s="18" t="s">
        <v>516</v>
      </c>
      <c r="AE220" s="18" t="s">
        <v>569</v>
      </c>
      <c r="AF220" s="18" t="s">
        <v>824</v>
      </c>
      <c r="AG220" s="18" t="s">
        <v>699</v>
      </c>
      <c r="AH220" s="18" t="s">
        <v>639</v>
      </c>
      <c r="AI220" s="18" t="s">
        <v>649</v>
      </c>
    </row>
    <row r="221" spans="1:35">
      <c r="A221" s="18">
        <v>1997</v>
      </c>
      <c r="B221" s="18">
        <v>1</v>
      </c>
      <c r="C221" s="19">
        <f t="shared" si="3"/>
        <v>1997.078125</v>
      </c>
      <c r="D221" s="27">
        <v>-0.3</v>
      </c>
      <c r="E221" s="18">
        <v>-0.36</v>
      </c>
      <c r="F221" s="18">
        <v>-0.27</v>
      </c>
      <c r="G221" s="27">
        <v>-0.52</v>
      </c>
      <c r="H221" s="18">
        <v>-0.43</v>
      </c>
      <c r="I221" s="18">
        <v>-0.57999999999999996</v>
      </c>
      <c r="J221" s="27">
        <v>-7.0000000000000007E-2</v>
      </c>
      <c r="K221" s="18">
        <v>-0.22</v>
      </c>
      <c r="L221" s="18">
        <v>-0.04</v>
      </c>
      <c r="M221" s="27">
        <v>-0.38</v>
      </c>
      <c r="N221" s="18">
        <v>-0.38</v>
      </c>
      <c r="O221" s="18">
        <v>-0.38</v>
      </c>
      <c r="U221" s="18" t="s">
        <v>880</v>
      </c>
      <c r="V221" s="18" t="s">
        <v>809</v>
      </c>
      <c r="W221" s="18" t="s">
        <v>618</v>
      </c>
      <c r="X221" s="18" t="s">
        <v>414</v>
      </c>
      <c r="Y221" s="18" t="s">
        <v>838</v>
      </c>
      <c r="Z221" s="18" t="s">
        <v>446</v>
      </c>
      <c r="AA221" s="18" t="s">
        <v>1007</v>
      </c>
      <c r="AB221" s="18" t="s">
        <v>850</v>
      </c>
      <c r="AC221" s="18" t="s">
        <v>527</v>
      </c>
      <c r="AD221" s="18" t="s">
        <v>477</v>
      </c>
      <c r="AE221" s="18" t="s">
        <v>736</v>
      </c>
      <c r="AF221" s="18" t="s">
        <v>714</v>
      </c>
      <c r="AG221" s="18" t="s">
        <v>541</v>
      </c>
      <c r="AH221" s="18" t="s">
        <v>602</v>
      </c>
      <c r="AI221" s="18" t="s">
        <v>585</v>
      </c>
    </row>
    <row r="222" spans="1:35">
      <c r="A222" s="18">
        <v>1997</v>
      </c>
      <c r="B222" s="18">
        <v>2</v>
      </c>
      <c r="C222" s="19">
        <f t="shared" si="3"/>
        <v>1997.15625</v>
      </c>
      <c r="D222" s="27">
        <v>-0.25</v>
      </c>
      <c r="E222" s="18">
        <v>-0.39</v>
      </c>
      <c r="F222" s="18">
        <v>-0.19</v>
      </c>
      <c r="G222" s="27">
        <v>-0.37</v>
      </c>
      <c r="H222" s="18">
        <v>-0.5</v>
      </c>
      <c r="I222" s="18">
        <v>-0.28000000000000003</v>
      </c>
      <c r="J222" s="27">
        <v>-0.12</v>
      </c>
      <c r="K222" s="18">
        <v>-0.14000000000000001</v>
      </c>
      <c r="L222" s="18">
        <v>-0.12</v>
      </c>
      <c r="M222" s="27">
        <v>-0.44</v>
      </c>
      <c r="N222" s="18">
        <v>-0.52</v>
      </c>
      <c r="O222" s="18">
        <v>-0.41</v>
      </c>
      <c r="U222" s="18" t="s">
        <v>426</v>
      </c>
      <c r="V222" s="18" t="s">
        <v>453</v>
      </c>
      <c r="W222" s="18" t="s">
        <v>814</v>
      </c>
      <c r="X222" s="18" t="s">
        <v>498</v>
      </c>
      <c r="Y222" s="18" t="s">
        <v>414</v>
      </c>
      <c r="Z222" s="18" t="s">
        <v>498</v>
      </c>
      <c r="AA222" s="18" t="s">
        <v>844</v>
      </c>
      <c r="AB222" s="18" t="s">
        <v>475</v>
      </c>
      <c r="AC222" s="18" t="s">
        <v>1006</v>
      </c>
      <c r="AD222" s="18" t="s">
        <v>827</v>
      </c>
      <c r="AE222" s="18" t="s">
        <v>734</v>
      </c>
      <c r="AF222" s="18" t="s">
        <v>828</v>
      </c>
      <c r="AG222" s="18" t="s">
        <v>816</v>
      </c>
      <c r="AH222" s="18" t="s">
        <v>567</v>
      </c>
      <c r="AI222" s="18" t="s">
        <v>1005</v>
      </c>
    </row>
    <row r="223" spans="1:35">
      <c r="A223" s="18">
        <v>1997</v>
      </c>
      <c r="B223" s="18">
        <v>3</v>
      </c>
      <c r="C223" s="19">
        <f t="shared" si="3"/>
        <v>1997.234375</v>
      </c>
      <c r="D223" s="27">
        <v>-0.26</v>
      </c>
      <c r="E223" s="18">
        <v>-0.39</v>
      </c>
      <c r="F223" s="18">
        <v>-0.21</v>
      </c>
      <c r="G223" s="27">
        <v>-0.35</v>
      </c>
      <c r="H223" s="18">
        <v>-0.48</v>
      </c>
      <c r="I223" s="18">
        <v>-0.27</v>
      </c>
      <c r="J223" s="27">
        <v>-0.17</v>
      </c>
      <c r="K223" s="18">
        <v>-0.17</v>
      </c>
      <c r="L223" s="18">
        <v>-0.17</v>
      </c>
      <c r="M223" s="27">
        <v>-0.36</v>
      </c>
      <c r="N223" s="18">
        <v>-0.33</v>
      </c>
      <c r="O223" s="18">
        <v>-0.37</v>
      </c>
      <c r="U223" s="18" t="s">
        <v>831</v>
      </c>
      <c r="V223" s="18" t="s">
        <v>702</v>
      </c>
      <c r="W223" s="18" t="s">
        <v>766</v>
      </c>
      <c r="X223" s="18" t="s">
        <v>638</v>
      </c>
      <c r="Y223" s="18" t="s">
        <v>662</v>
      </c>
      <c r="Z223" s="18" t="s">
        <v>468</v>
      </c>
      <c r="AA223" s="18" t="s">
        <v>685</v>
      </c>
      <c r="AB223" s="18" t="s">
        <v>679</v>
      </c>
      <c r="AC223" s="18" t="s">
        <v>424</v>
      </c>
      <c r="AD223" s="18" t="s">
        <v>491</v>
      </c>
      <c r="AE223" s="18" t="s">
        <v>686</v>
      </c>
      <c r="AF223" s="18" t="s">
        <v>437</v>
      </c>
      <c r="AG223" s="18" t="s">
        <v>581</v>
      </c>
      <c r="AH223" s="18" t="s">
        <v>546</v>
      </c>
      <c r="AI223" s="18" t="s">
        <v>828</v>
      </c>
    </row>
    <row r="224" spans="1:35">
      <c r="A224" s="18">
        <v>1997</v>
      </c>
      <c r="B224" s="18">
        <v>4</v>
      </c>
      <c r="C224" s="19">
        <f t="shared" si="3"/>
        <v>1997.3125</v>
      </c>
      <c r="D224" s="27">
        <v>-0.38</v>
      </c>
      <c r="E224" s="18">
        <v>-0.48</v>
      </c>
      <c r="F224" s="18">
        <v>-0.35</v>
      </c>
      <c r="G224" s="27">
        <v>-0.41</v>
      </c>
      <c r="H224" s="18">
        <v>-0.43</v>
      </c>
      <c r="I224" s="18">
        <v>-0.4</v>
      </c>
      <c r="J224" s="27">
        <v>-0.36</v>
      </c>
      <c r="K224" s="18">
        <v>-0.59</v>
      </c>
      <c r="L224" s="18">
        <v>-0.31</v>
      </c>
      <c r="M224" s="27">
        <v>-0.45</v>
      </c>
      <c r="N224" s="18">
        <v>-0.6</v>
      </c>
      <c r="O224" s="18">
        <v>-0.4</v>
      </c>
      <c r="U224" s="18" t="s">
        <v>506</v>
      </c>
      <c r="V224" s="18" t="s">
        <v>637</v>
      </c>
      <c r="W224" s="18" t="s">
        <v>809</v>
      </c>
      <c r="X224" s="18" t="s">
        <v>410</v>
      </c>
      <c r="Y224" s="18" t="s">
        <v>881</v>
      </c>
      <c r="Z224" s="18" t="s">
        <v>467</v>
      </c>
      <c r="AA224" s="18" t="s">
        <v>498</v>
      </c>
      <c r="AB224" s="18" t="s">
        <v>456</v>
      </c>
      <c r="AC224" s="18" t="s">
        <v>474</v>
      </c>
      <c r="AD224" s="18" t="s">
        <v>848</v>
      </c>
      <c r="AE224" s="18" t="s">
        <v>810</v>
      </c>
      <c r="AF224" s="18" t="s">
        <v>736</v>
      </c>
      <c r="AG224" s="18" t="s">
        <v>1004</v>
      </c>
      <c r="AH224" s="18" t="s">
        <v>1003</v>
      </c>
      <c r="AI224" s="18" t="s">
        <v>869</v>
      </c>
    </row>
    <row r="225" spans="1:35">
      <c r="A225" s="18">
        <v>1997</v>
      </c>
      <c r="B225" s="18">
        <v>5</v>
      </c>
      <c r="C225" s="19">
        <f t="shared" si="3"/>
        <v>1997.390625</v>
      </c>
      <c r="D225" s="27">
        <v>-0.22</v>
      </c>
      <c r="E225" s="18">
        <v>-0.54</v>
      </c>
      <c r="F225" s="18">
        <v>-0.1</v>
      </c>
      <c r="G225" s="27">
        <v>-0.35</v>
      </c>
      <c r="H225" s="18">
        <v>-0.51</v>
      </c>
      <c r="I225" s="18">
        <v>-0.25</v>
      </c>
      <c r="J225" s="27">
        <v>-0.09</v>
      </c>
      <c r="K225" s="18">
        <v>-0.61</v>
      </c>
      <c r="L225" s="18">
        <v>0.01</v>
      </c>
      <c r="M225" s="27">
        <v>-0.24</v>
      </c>
      <c r="N225" s="18">
        <v>-0.5</v>
      </c>
      <c r="O225" s="18">
        <v>-0.16</v>
      </c>
      <c r="U225" s="18" t="s">
        <v>809</v>
      </c>
      <c r="V225" s="18" t="s">
        <v>452</v>
      </c>
      <c r="W225" s="18" t="s">
        <v>831</v>
      </c>
      <c r="X225" s="18" t="s">
        <v>693</v>
      </c>
      <c r="Y225" s="18" t="s">
        <v>744</v>
      </c>
      <c r="Z225" s="18" t="s">
        <v>446</v>
      </c>
      <c r="AA225" s="18" t="s">
        <v>847</v>
      </c>
      <c r="AB225" s="18" t="s">
        <v>894</v>
      </c>
      <c r="AC225" s="18" t="s">
        <v>506</v>
      </c>
      <c r="AD225" s="18" t="s">
        <v>534</v>
      </c>
      <c r="AE225" s="18" t="s">
        <v>1002</v>
      </c>
      <c r="AF225" s="18" t="s">
        <v>610</v>
      </c>
      <c r="AG225" s="18" t="s">
        <v>474</v>
      </c>
      <c r="AH225" s="18" t="s">
        <v>911</v>
      </c>
      <c r="AI225" s="18" t="s">
        <v>714</v>
      </c>
    </row>
    <row r="226" spans="1:35">
      <c r="A226" s="18">
        <v>1997</v>
      </c>
      <c r="B226" s="18">
        <v>6</v>
      </c>
      <c r="C226" s="19">
        <f t="shared" si="3"/>
        <v>1997.46875</v>
      </c>
      <c r="D226" s="27">
        <v>-0.16</v>
      </c>
      <c r="E226" s="18">
        <v>-0.19</v>
      </c>
      <c r="F226" s="18">
        <v>-0.15</v>
      </c>
      <c r="G226" s="27">
        <v>-0.22</v>
      </c>
      <c r="H226" s="18">
        <v>-0.2</v>
      </c>
      <c r="I226" s="18">
        <v>-0.23</v>
      </c>
      <c r="J226" s="27">
        <v>-0.1</v>
      </c>
      <c r="K226" s="18">
        <v>-0.16</v>
      </c>
      <c r="L226" s="18">
        <v>-0.08</v>
      </c>
      <c r="M226" s="27">
        <v>-0.14000000000000001</v>
      </c>
      <c r="N226" s="18">
        <v>-0.14000000000000001</v>
      </c>
      <c r="O226" s="18">
        <v>-0.14000000000000001</v>
      </c>
      <c r="U226" s="18" t="s">
        <v>699</v>
      </c>
      <c r="V226" s="18" t="s">
        <v>464</v>
      </c>
      <c r="W226" s="18" t="s">
        <v>426</v>
      </c>
      <c r="X226" s="18" t="s">
        <v>450</v>
      </c>
      <c r="Y226" s="18" t="s">
        <v>542</v>
      </c>
      <c r="Z226" s="18" t="s">
        <v>419</v>
      </c>
      <c r="AA226" s="18" t="s">
        <v>576</v>
      </c>
      <c r="AB226" s="18" t="s">
        <v>539</v>
      </c>
      <c r="AC226" s="18" t="s">
        <v>713</v>
      </c>
      <c r="AD226" s="18" t="s">
        <v>455</v>
      </c>
      <c r="AE226" s="18" t="s">
        <v>767</v>
      </c>
      <c r="AF226" s="18" t="s">
        <v>512</v>
      </c>
      <c r="AG226" s="18" t="s">
        <v>828</v>
      </c>
      <c r="AH226" s="18" t="s">
        <v>838</v>
      </c>
      <c r="AI226" s="18" t="s">
        <v>1001</v>
      </c>
    </row>
    <row r="227" spans="1:35">
      <c r="A227" s="18">
        <v>1997</v>
      </c>
      <c r="B227" s="18">
        <v>7</v>
      </c>
      <c r="C227" s="19">
        <f t="shared" si="3"/>
        <v>1997.546875</v>
      </c>
      <c r="D227" s="27">
        <v>-0.04</v>
      </c>
      <c r="E227" s="18">
        <v>-0.21</v>
      </c>
      <c r="F227" s="18">
        <v>0.02</v>
      </c>
      <c r="G227" s="27">
        <v>-0.02</v>
      </c>
      <c r="H227" s="18">
        <v>-0.14000000000000001</v>
      </c>
      <c r="I227" s="18">
        <v>0.06</v>
      </c>
      <c r="J227" s="27">
        <v>-0.06</v>
      </c>
      <c r="K227" s="18">
        <v>-0.35</v>
      </c>
      <c r="L227" s="18">
        <v>0</v>
      </c>
      <c r="M227" s="27">
        <v>0.28000000000000003</v>
      </c>
      <c r="N227" s="18">
        <v>0.19</v>
      </c>
      <c r="O227" s="18">
        <v>0.31</v>
      </c>
      <c r="U227" s="18" t="s">
        <v>714</v>
      </c>
      <c r="V227" s="18" t="s">
        <v>485</v>
      </c>
      <c r="W227" s="18" t="s">
        <v>451</v>
      </c>
      <c r="X227" s="18" t="s">
        <v>557</v>
      </c>
      <c r="Y227" s="18" t="s">
        <v>957</v>
      </c>
      <c r="Z227" s="18" t="s">
        <v>747</v>
      </c>
      <c r="AA227" s="18" t="s">
        <v>679</v>
      </c>
      <c r="AB227" s="18" t="s">
        <v>660</v>
      </c>
      <c r="AC227" s="18" t="s">
        <v>692</v>
      </c>
      <c r="AD227" s="18" t="s">
        <v>822</v>
      </c>
      <c r="AE227" s="18" t="s">
        <v>1000</v>
      </c>
      <c r="AF227" s="18" t="s">
        <v>824</v>
      </c>
      <c r="AG227" s="18" t="s">
        <v>485</v>
      </c>
      <c r="AH227" s="18" t="s">
        <v>477</v>
      </c>
      <c r="AI227" s="18" t="s">
        <v>872</v>
      </c>
    </row>
    <row r="228" spans="1:35" ht="13">
      <c r="A228" s="18">
        <v>1997</v>
      </c>
      <c r="B228" s="18">
        <v>8</v>
      </c>
      <c r="C228" s="19">
        <f t="shared" si="3"/>
        <v>1997.625</v>
      </c>
      <c r="D228" s="27">
        <v>-0.04</v>
      </c>
      <c r="E228" s="18">
        <v>-0.15</v>
      </c>
      <c r="F228" s="18">
        <v>0</v>
      </c>
      <c r="G228" s="27">
        <v>0.04</v>
      </c>
      <c r="H228" s="18">
        <v>0.02</v>
      </c>
      <c r="I228" s="18">
        <v>0.05</v>
      </c>
      <c r="J228" s="27">
        <v>-0.12</v>
      </c>
      <c r="K228" s="18">
        <v>-0.53</v>
      </c>
      <c r="L228" s="18">
        <v>-0.03</v>
      </c>
      <c r="M228" s="27">
        <v>0.16</v>
      </c>
      <c r="N228" s="18">
        <v>0.05</v>
      </c>
      <c r="O228" s="18">
        <v>0.2</v>
      </c>
      <c r="P228" s="40"/>
      <c r="Q228" s="40" t="s">
        <v>999</v>
      </c>
      <c r="R228" s="40"/>
      <c r="S228" s="40"/>
      <c r="U228" s="18" t="s">
        <v>610</v>
      </c>
      <c r="V228" s="18" t="s">
        <v>610</v>
      </c>
      <c r="W228" s="18" t="s">
        <v>610</v>
      </c>
      <c r="X228" s="18" t="s">
        <v>467</v>
      </c>
      <c r="Y228" s="18" t="s">
        <v>878</v>
      </c>
      <c r="Z228" s="18" t="s">
        <v>747</v>
      </c>
      <c r="AA228" s="18" t="s">
        <v>680</v>
      </c>
      <c r="AB228" s="18" t="s">
        <v>432</v>
      </c>
      <c r="AC228" s="18" t="s">
        <v>471</v>
      </c>
      <c r="AD228" s="18" t="s">
        <v>475</v>
      </c>
      <c r="AE228" s="18" t="s">
        <v>998</v>
      </c>
      <c r="AF228" s="18" t="s">
        <v>426</v>
      </c>
      <c r="AG228" s="18" t="s">
        <v>736</v>
      </c>
      <c r="AH228" s="18" t="s">
        <v>693</v>
      </c>
      <c r="AI228" s="18" t="s">
        <v>474</v>
      </c>
    </row>
    <row r="229" spans="1:35" ht="13">
      <c r="A229" s="18">
        <v>1997</v>
      </c>
      <c r="B229" s="18">
        <v>9</v>
      </c>
      <c r="C229" s="19">
        <f t="shared" si="3"/>
        <v>1997.703125</v>
      </c>
      <c r="D229" s="27">
        <v>-0.11</v>
      </c>
      <c r="E229" s="18">
        <v>-0.15</v>
      </c>
      <c r="F229" s="18">
        <v>-0.09</v>
      </c>
      <c r="G229" s="27">
        <v>0.02</v>
      </c>
      <c r="H229" s="18">
        <v>-0.12</v>
      </c>
      <c r="I229" s="18">
        <v>0.11</v>
      </c>
      <c r="J229" s="27">
        <v>-0.24</v>
      </c>
      <c r="K229" s="18">
        <v>-0.22</v>
      </c>
      <c r="L229" s="18">
        <v>-0.24</v>
      </c>
      <c r="M229" s="27">
        <v>0.28000000000000003</v>
      </c>
      <c r="N229" s="18">
        <v>0.34</v>
      </c>
      <c r="O229" s="18">
        <v>0.26</v>
      </c>
      <c r="P229" s="40" t="s">
        <v>997</v>
      </c>
      <c r="Q229" s="40" t="s">
        <v>996</v>
      </c>
      <c r="R229" s="40" t="s">
        <v>995</v>
      </c>
      <c r="S229" s="40" t="s">
        <v>994</v>
      </c>
      <c r="U229" s="18" t="s">
        <v>713</v>
      </c>
      <c r="V229" s="18" t="s">
        <v>485</v>
      </c>
      <c r="W229" s="18" t="s">
        <v>424</v>
      </c>
      <c r="X229" s="18" t="s">
        <v>782</v>
      </c>
      <c r="Y229" s="18" t="s">
        <v>822</v>
      </c>
      <c r="Z229" s="18" t="s">
        <v>708</v>
      </c>
      <c r="AA229" s="18" t="s">
        <v>418</v>
      </c>
      <c r="AB229" s="18" t="s">
        <v>383</v>
      </c>
      <c r="AC229" s="18" t="s">
        <v>472</v>
      </c>
      <c r="AD229" s="18" t="s">
        <v>922</v>
      </c>
      <c r="AE229" s="18" t="s">
        <v>993</v>
      </c>
      <c r="AF229" s="18" t="s">
        <v>571</v>
      </c>
      <c r="AG229" s="18" t="s">
        <v>754</v>
      </c>
      <c r="AH229" s="18" t="s">
        <v>530</v>
      </c>
      <c r="AI229" s="18" t="s">
        <v>697</v>
      </c>
    </row>
    <row r="230" spans="1:35" ht="13">
      <c r="A230" s="37">
        <v>1997</v>
      </c>
      <c r="B230" s="18">
        <v>10</v>
      </c>
      <c r="C230" s="19">
        <f t="shared" si="3"/>
        <v>1997.78125</v>
      </c>
      <c r="D230" s="27">
        <v>-0.06</v>
      </c>
      <c r="E230" s="18">
        <v>-0.14000000000000001</v>
      </c>
      <c r="F230" s="18">
        <v>-0.03</v>
      </c>
      <c r="G230" s="27">
        <v>-7.0000000000000007E-2</v>
      </c>
      <c r="H230" s="18">
        <v>-0.12</v>
      </c>
      <c r="I230" s="18">
        <v>-0.03</v>
      </c>
      <c r="J230" s="27">
        <v>-0.05</v>
      </c>
      <c r="K230" s="18">
        <v>-0.17</v>
      </c>
      <c r="L230" s="18">
        <v>-0.02</v>
      </c>
      <c r="M230" s="27">
        <v>0.2</v>
      </c>
      <c r="N230" s="18">
        <v>0.15</v>
      </c>
      <c r="O230" s="18">
        <v>0.21</v>
      </c>
      <c r="P230" s="41">
        <f>P233-P166</f>
        <v>0.75416666666666665</v>
      </c>
      <c r="Q230" s="41">
        <f>Q233-Q166</f>
        <v>0.82916666666666672</v>
      </c>
      <c r="R230" s="41">
        <f>R233-R166</f>
        <v>0.67583333333333329</v>
      </c>
      <c r="S230" s="41">
        <f>S233-S166</f>
        <v>0.97583333333333355</v>
      </c>
      <c r="U230" s="18" t="s">
        <v>766</v>
      </c>
      <c r="V230" s="18" t="s">
        <v>766</v>
      </c>
      <c r="W230" s="18" t="s">
        <v>766</v>
      </c>
      <c r="X230" s="18" t="s">
        <v>662</v>
      </c>
      <c r="Y230" s="18" t="s">
        <v>703</v>
      </c>
      <c r="Z230" s="18" t="s">
        <v>747</v>
      </c>
      <c r="AA230" s="18" t="s">
        <v>428</v>
      </c>
      <c r="AB230" s="18" t="s">
        <v>384</v>
      </c>
      <c r="AC230" s="18" t="s">
        <v>814</v>
      </c>
      <c r="AD230" s="18" t="s">
        <v>468</v>
      </c>
      <c r="AE230" s="18" t="s">
        <v>742</v>
      </c>
      <c r="AF230" s="18" t="s">
        <v>501</v>
      </c>
      <c r="AG230" s="18" t="s">
        <v>452</v>
      </c>
      <c r="AH230" s="18" t="s">
        <v>738</v>
      </c>
      <c r="AI230" s="18" t="s">
        <v>880</v>
      </c>
    </row>
    <row r="231" spans="1:35">
      <c r="A231" s="37">
        <v>1997</v>
      </c>
      <c r="B231" s="18">
        <v>11</v>
      </c>
      <c r="C231" s="19">
        <f t="shared" si="3"/>
        <v>1997.859375</v>
      </c>
      <c r="D231" s="27">
        <v>-0.04</v>
      </c>
      <c r="E231" s="18">
        <v>-0.17</v>
      </c>
      <c r="F231" s="18">
        <v>0.01</v>
      </c>
      <c r="G231" s="27">
        <v>-0.18</v>
      </c>
      <c r="H231" s="18">
        <v>-0.4</v>
      </c>
      <c r="I231" s="18">
        <v>-0.03</v>
      </c>
      <c r="J231" s="27">
        <v>0.09</v>
      </c>
      <c r="K231" s="18">
        <v>0.34</v>
      </c>
      <c r="L231" s="18">
        <v>0.04</v>
      </c>
      <c r="M231" s="27">
        <v>0.22</v>
      </c>
      <c r="N231" s="18">
        <v>0.19</v>
      </c>
      <c r="O231" s="18">
        <v>0.23</v>
      </c>
      <c r="U231" s="18" t="s">
        <v>426</v>
      </c>
      <c r="V231" s="18" t="s">
        <v>585</v>
      </c>
      <c r="W231" s="18" t="s">
        <v>682</v>
      </c>
      <c r="X231" s="18" t="s">
        <v>516</v>
      </c>
      <c r="Y231" s="18" t="s">
        <v>425</v>
      </c>
      <c r="Z231" s="18" t="s">
        <v>680</v>
      </c>
      <c r="AA231" s="18" t="s">
        <v>533</v>
      </c>
      <c r="AB231" s="18" t="s">
        <v>881</v>
      </c>
      <c r="AC231" s="18" t="s">
        <v>451</v>
      </c>
      <c r="AD231" s="18" t="s">
        <v>599</v>
      </c>
      <c r="AE231" s="18" t="s">
        <v>674</v>
      </c>
      <c r="AF231" s="18" t="s">
        <v>409</v>
      </c>
      <c r="AG231" s="18" t="s">
        <v>836</v>
      </c>
      <c r="AH231" s="18" t="s">
        <v>532</v>
      </c>
      <c r="AI231" s="18" t="s">
        <v>426</v>
      </c>
    </row>
    <row r="232" spans="1:35" ht="13">
      <c r="A232" s="37">
        <v>1997</v>
      </c>
      <c r="B232" s="18">
        <v>12</v>
      </c>
      <c r="C232" s="19">
        <f t="shared" si="3"/>
        <v>1997.9375</v>
      </c>
      <c r="D232" s="27">
        <v>0.13</v>
      </c>
      <c r="E232" s="18">
        <v>0.02</v>
      </c>
      <c r="F232" s="18">
        <v>0.18</v>
      </c>
      <c r="G232" s="27">
        <v>7.0000000000000007E-2</v>
      </c>
      <c r="H232" s="18">
        <v>-0.18</v>
      </c>
      <c r="I232" s="18">
        <v>0.23</v>
      </c>
      <c r="J232" s="27">
        <v>0.19</v>
      </c>
      <c r="K232" s="18">
        <v>0.47</v>
      </c>
      <c r="L232" s="18">
        <v>0.14000000000000001</v>
      </c>
      <c r="M232" s="27">
        <v>0.59</v>
      </c>
      <c r="N232" s="18">
        <v>0.39</v>
      </c>
      <c r="O232" s="18">
        <v>0.65</v>
      </c>
      <c r="P232" s="38" t="s">
        <v>992</v>
      </c>
      <c r="Q232" s="38" t="s">
        <v>991</v>
      </c>
      <c r="R232" s="38" t="s">
        <v>990</v>
      </c>
      <c r="S232" s="38" t="s">
        <v>989</v>
      </c>
      <c r="U232" s="18" t="s">
        <v>736</v>
      </c>
      <c r="V232" s="18" t="s">
        <v>800</v>
      </c>
      <c r="W232" s="18" t="s">
        <v>824</v>
      </c>
      <c r="X232" s="18" t="s">
        <v>516</v>
      </c>
      <c r="Y232" s="18" t="s">
        <v>483</v>
      </c>
      <c r="Z232" s="18" t="s">
        <v>542</v>
      </c>
      <c r="AA232" s="18" t="s">
        <v>957</v>
      </c>
      <c r="AB232" s="18" t="s">
        <v>988</v>
      </c>
      <c r="AC232" s="18" t="s">
        <v>452</v>
      </c>
      <c r="AD232" s="18" t="s">
        <v>591</v>
      </c>
      <c r="AE232" s="18" t="s">
        <v>415</v>
      </c>
      <c r="AF232" s="18" t="s">
        <v>424</v>
      </c>
      <c r="AG232" s="18" t="s">
        <v>734</v>
      </c>
      <c r="AH232" s="18" t="s">
        <v>907</v>
      </c>
      <c r="AI232" s="18" t="s">
        <v>635</v>
      </c>
    </row>
    <row r="233" spans="1:35" ht="13">
      <c r="A233" s="37">
        <v>1998</v>
      </c>
      <c r="B233" s="18">
        <v>1</v>
      </c>
      <c r="C233" s="19">
        <f t="shared" si="3"/>
        <v>1998.078125</v>
      </c>
      <c r="D233" s="27">
        <v>0.34</v>
      </c>
      <c r="E233" s="18">
        <v>0.01</v>
      </c>
      <c r="F233" s="18">
        <v>0.46</v>
      </c>
      <c r="G233" s="27">
        <v>0.21</v>
      </c>
      <c r="H233" s="18">
        <v>-0.16</v>
      </c>
      <c r="I233" s="18">
        <v>0.46</v>
      </c>
      <c r="J233" s="27">
        <v>0.46</v>
      </c>
      <c r="K233" s="18">
        <v>0.4</v>
      </c>
      <c r="L233" s="18">
        <v>0.47</v>
      </c>
      <c r="M233" s="27">
        <v>1.04</v>
      </c>
      <c r="N233" s="18">
        <v>0.84</v>
      </c>
      <c r="O233" s="18">
        <v>1.0900000000000001</v>
      </c>
      <c r="P233" s="44">
        <f>AVERAGE(D230:D241)</f>
        <v>0.32</v>
      </c>
      <c r="Q233" s="39">
        <f>AVERAGE(G230:G241)</f>
        <v>0.29333333333333333</v>
      </c>
      <c r="R233" s="39">
        <f>AVERAGE(J230:J241)</f>
        <v>0.34250000000000003</v>
      </c>
      <c r="S233" s="39">
        <f>AVERAGE(M230:M241)</f>
        <v>0.62083333333333346</v>
      </c>
      <c r="U233" s="18" t="s">
        <v>828</v>
      </c>
      <c r="V233" s="18" t="s">
        <v>809</v>
      </c>
      <c r="W233" s="18" t="s">
        <v>845</v>
      </c>
      <c r="X233" s="18" t="s">
        <v>691</v>
      </c>
      <c r="Y233" s="18" t="s">
        <v>567</v>
      </c>
      <c r="Z233" s="18" t="s">
        <v>444</v>
      </c>
      <c r="AA233" s="18" t="s">
        <v>680</v>
      </c>
      <c r="AB233" s="18" t="s">
        <v>543</v>
      </c>
      <c r="AC233" s="18" t="s">
        <v>713</v>
      </c>
      <c r="AD233" s="18" t="s">
        <v>477</v>
      </c>
      <c r="AE233" s="18" t="s">
        <v>901</v>
      </c>
      <c r="AF233" s="18" t="s">
        <v>556</v>
      </c>
      <c r="AG233" s="18" t="s">
        <v>570</v>
      </c>
      <c r="AH233" s="18" t="s">
        <v>386</v>
      </c>
      <c r="AI233" s="18" t="s">
        <v>568</v>
      </c>
    </row>
    <row r="234" spans="1:35">
      <c r="A234" s="37">
        <v>1998</v>
      </c>
      <c r="B234" s="18">
        <v>2</v>
      </c>
      <c r="C234" s="19">
        <f t="shared" si="3"/>
        <v>1998.15625</v>
      </c>
      <c r="D234" s="27">
        <v>0.49</v>
      </c>
      <c r="E234" s="18">
        <v>0.62</v>
      </c>
      <c r="F234" s="18">
        <v>0.44</v>
      </c>
      <c r="G234" s="27">
        <v>0.44</v>
      </c>
      <c r="H234" s="18">
        <v>0.53</v>
      </c>
      <c r="I234" s="18">
        <v>0.38</v>
      </c>
      <c r="J234" s="27">
        <v>0.54</v>
      </c>
      <c r="K234" s="18">
        <v>0.83</v>
      </c>
      <c r="L234" s="18">
        <v>0.48</v>
      </c>
      <c r="M234" s="27">
        <v>1.1499999999999999</v>
      </c>
      <c r="N234" s="18">
        <v>1.06</v>
      </c>
      <c r="O234" s="18">
        <v>1.18</v>
      </c>
      <c r="U234" s="18" t="s">
        <v>501</v>
      </c>
      <c r="V234" s="18" t="s">
        <v>628</v>
      </c>
      <c r="W234" s="18" t="s">
        <v>699</v>
      </c>
      <c r="X234" s="18" t="s">
        <v>490</v>
      </c>
      <c r="Y234" s="18" t="s">
        <v>726</v>
      </c>
      <c r="Z234" s="18" t="s">
        <v>444</v>
      </c>
      <c r="AA234" s="18" t="s">
        <v>987</v>
      </c>
      <c r="AB234" s="18" t="s">
        <v>853</v>
      </c>
      <c r="AC234" s="18" t="s">
        <v>986</v>
      </c>
      <c r="AD234" s="18" t="s">
        <v>489</v>
      </c>
      <c r="AE234" s="18" t="s">
        <v>561</v>
      </c>
      <c r="AF234" s="18" t="s">
        <v>495</v>
      </c>
      <c r="AG234" s="18" t="s">
        <v>719</v>
      </c>
      <c r="AH234" s="18" t="s">
        <v>385</v>
      </c>
      <c r="AI234" s="18" t="s">
        <v>561</v>
      </c>
    </row>
    <row r="235" spans="1:35">
      <c r="A235" s="37">
        <v>1998</v>
      </c>
      <c r="B235" s="18">
        <v>3</v>
      </c>
      <c r="C235" s="19">
        <f t="shared" si="3"/>
        <v>1998.234375</v>
      </c>
      <c r="D235" s="27">
        <v>0.35</v>
      </c>
      <c r="E235" s="18">
        <v>-0.02</v>
      </c>
      <c r="F235" s="18">
        <v>0.49</v>
      </c>
      <c r="G235" s="27">
        <v>0.3</v>
      </c>
      <c r="H235" s="18">
        <v>-0.14000000000000001</v>
      </c>
      <c r="I235" s="18">
        <v>0.59</v>
      </c>
      <c r="J235" s="27">
        <v>0.39</v>
      </c>
      <c r="K235" s="18">
        <v>0.25</v>
      </c>
      <c r="L235" s="18">
        <v>0.42</v>
      </c>
      <c r="M235" s="27">
        <v>1.03</v>
      </c>
      <c r="N235" s="18">
        <v>0.92</v>
      </c>
      <c r="O235" s="18">
        <v>1.07</v>
      </c>
      <c r="U235" s="18" t="s">
        <v>413</v>
      </c>
      <c r="V235" s="18" t="s">
        <v>808</v>
      </c>
      <c r="W235" s="18" t="s">
        <v>388</v>
      </c>
      <c r="X235" s="18" t="s">
        <v>432</v>
      </c>
      <c r="Y235" s="18" t="s">
        <v>827</v>
      </c>
      <c r="Z235" s="18" t="s">
        <v>445</v>
      </c>
      <c r="AA235" s="18" t="s">
        <v>467</v>
      </c>
      <c r="AB235" s="18" t="s">
        <v>410</v>
      </c>
      <c r="AC235" s="18" t="s">
        <v>515</v>
      </c>
      <c r="AD235" s="18" t="s">
        <v>897</v>
      </c>
      <c r="AE235" s="18" t="s">
        <v>916</v>
      </c>
      <c r="AF235" s="18" t="s">
        <v>452</v>
      </c>
      <c r="AG235" s="18" t="s">
        <v>443</v>
      </c>
      <c r="AH235" s="18" t="s">
        <v>856</v>
      </c>
      <c r="AI235" s="18" t="s">
        <v>601</v>
      </c>
    </row>
    <row r="236" spans="1:35">
      <c r="A236" s="37">
        <v>1998</v>
      </c>
      <c r="B236" s="18">
        <v>4</v>
      </c>
      <c r="C236" s="19">
        <f t="shared" si="3"/>
        <v>1998.3125</v>
      </c>
      <c r="D236" s="27">
        <v>0.62</v>
      </c>
      <c r="E236" s="18">
        <v>0.46</v>
      </c>
      <c r="F236" s="18">
        <v>0.68</v>
      </c>
      <c r="G236" s="27">
        <v>0.69</v>
      </c>
      <c r="H236" s="18">
        <v>0.56999999999999995</v>
      </c>
      <c r="I236" s="18">
        <v>0.76</v>
      </c>
      <c r="J236" s="27">
        <v>0.55000000000000004</v>
      </c>
      <c r="K236" s="18">
        <v>0.22</v>
      </c>
      <c r="L236" s="18">
        <v>0.62</v>
      </c>
      <c r="M236" s="27">
        <v>1.0900000000000001</v>
      </c>
      <c r="N236" s="18">
        <v>1.23</v>
      </c>
      <c r="O236" s="18">
        <v>1.04</v>
      </c>
      <c r="U236" s="18" t="s">
        <v>568</v>
      </c>
      <c r="V236" s="18" t="s">
        <v>511</v>
      </c>
      <c r="W236" s="18" t="s">
        <v>593</v>
      </c>
      <c r="X236" s="18" t="s">
        <v>538</v>
      </c>
      <c r="Y236" s="18" t="s">
        <v>782</v>
      </c>
      <c r="Z236" s="18" t="s">
        <v>425</v>
      </c>
      <c r="AA236" s="18" t="s">
        <v>542</v>
      </c>
      <c r="AB236" s="18" t="s">
        <v>559</v>
      </c>
      <c r="AC236" s="18" t="s">
        <v>677</v>
      </c>
      <c r="AD236" s="18" t="s">
        <v>957</v>
      </c>
      <c r="AE236" s="18" t="s">
        <v>985</v>
      </c>
      <c r="AF236" s="18" t="s">
        <v>713</v>
      </c>
      <c r="AG236" s="18" t="s">
        <v>825</v>
      </c>
      <c r="AH236" s="18" t="s">
        <v>957</v>
      </c>
      <c r="AI236" s="18" t="s">
        <v>437</v>
      </c>
    </row>
    <row r="237" spans="1:35">
      <c r="A237" s="37">
        <v>1998</v>
      </c>
      <c r="B237" s="18">
        <v>5</v>
      </c>
      <c r="C237" s="19">
        <f t="shared" si="3"/>
        <v>1998.390625</v>
      </c>
      <c r="D237" s="27">
        <v>0.52</v>
      </c>
      <c r="E237" s="18">
        <v>0.54</v>
      </c>
      <c r="F237" s="18">
        <v>0.51</v>
      </c>
      <c r="G237" s="27">
        <v>0.41</v>
      </c>
      <c r="H237" s="18">
        <v>0.43</v>
      </c>
      <c r="I237" s="18">
        <v>0.41</v>
      </c>
      <c r="J237" s="27">
        <v>0.62</v>
      </c>
      <c r="K237" s="18">
        <v>0.8</v>
      </c>
      <c r="L237" s="18">
        <v>0.59</v>
      </c>
      <c r="M237" s="27">
        <v>0.86</v>
      </c>
      <c r="N237" s="18">
        <v>0.89</v>
      </c>
      <c r="O237" s="18">
        <v>0.84</v>
      </c>
      <c r="U237" s="18" t="s">
        <v>447</v>
      </c>
      <c r="V237" s="18" t="s">
        <v>510</v>
      </c>
      <c r="W237" s="18" t="s">
        <v>657</v>
      </c>
      <c r="X237" s="18" t="s">
        <v>643</v>
      </c>
      <c r="Y237" s="18" t="s">
        <v>431</v>
      </c>
      <c r="Z237" s="18" t="s">
        <v>425</v>
      </c>
      <c r="AA237" s="18" t="s">
        <v>639</v>
      </c>
      <c r="AB237" s="18" t="s">
        <v>576</v>
      </c>
      <c r="AC237" s="18" t="s">
        <v>828</v>
      </c>
      <c r="AD237" s="18" t="s">
        <v>731</v>
      </c>
      <c r="AE237" s="18" t="s">
        <v>436</v>
      </c>
      <c r="AF237" s="18" t="s">
        <v>984</v>
      </c>
      <c r="AG237" s="18" t="s">
        <v>718</v>
      </c>
      <c r="AH237" s="18" t="s">
        <v>696</v>
      </c>
      <c r="AI237" s="18" t="s">
        <v>711</v>
      </c>
    </row>
    <row r="238" spans="1:35">
      <c r="A238" s="37">
        <v>1998</v>
      </c>
      <c r="B238" s="18">
        <v>6</v>
      </c>
      <c r="C238" s="19">
        <f t="shared" si="3"/>
        <v>1998.46875</v>
      </c>
      <c r="D238" s="27">
        <v>0.44</v>
      </c>
      <c r="E238" s="18">
        <v>0.49</v>
      </c>
      <c r="F238" s="18">
        <v>0.42</v>
      </c>
      <c r="G238" s="27">
        <v>0.44</v>
      </c>
      <c r="H238" s="18">
        <v>0.47</v>
      </c>
      <c r="I238" s="18">
        <v>0.43</v>
      </c>
      <c r="J238" s="27">
        <v>0.44</v>
      </c>
      <c r="K238" s="18">
        <v>0.54</v>
      </c>
      <c r="L238" s="18">
        <v>0.42</v>
      </c>
      <c r="M238" s="27">
        <v>0.48</v>
      </c>
      <c r="N238" s="18">
        <v>0.46</v>
      </c>
      <c r="O238" s="18">
        <v>0.48</v>
      </c>
      <c r="U238" s="18" t="s">
        <v>605</v>
      </c>
      <c r="V238" s="18" t="s">
        <v>502</v>
      </c>
      <c r="W238" s="18" t="s">
        <v>652</v>
      </c>
      <c r="X238" s="18" t="s">
        <v>651</v>
      </c>
      <c r="Y238" s="18" t="s">
        <v>513</v>
      </c>
      <c r="Z238" s="18" t="s">
        <v>442</v>
      </c>
      <c r="AA238" s="18" t="s">
        <v>696</v>
      </c>
      <c r="AB238" s="18" t="s">
        <v>583</v>
      </c>
      <c r="AC238" s="18" t="s">
        <v>496</v>
      </c>
      <c r="AD238" s="18" t="s">
        <v>455</v>
      </c>
      <c r="AE238" s="18" t="s">
        <v>512</v>
      </c>
      <c r="AF238" s="18" t="s">
        <v>874</v>
      </c>
      <c r="AG238" s="18" t="s">
        <v>739</v>
      </c>
      <c r="AH238" s="18" t="s">
        <v>679</v>
      </c>
      <c r="AI238" s="18" t="s">
        <v>569</v>
      </c>
    </row>
    <row r="239" spans="1:35">
      <c r="A239" s="37">
        <v>1998</v>
      </c>
      <c r="B239" s="18">
        <v>7</v>
      </c>
      <c r="C239" s="19">
        <f t="shared" si="3"/>
        <v>1998.546875</v>
      </c>
      <c r="D239" s="27">
        <v>0.38</v>
      </c>
      <c r="E239" s="18">
        <v>0.47</v>
      </c>
      <c r="F239" s="18">
        <v>0.34</v>
      </c>
      <c r="G239" s="27">
        <v>0.5</v>
      </c>
      <c r="H239" s="18">
        <v>0.64</v>
      </c>
      <c r="I239" s="18">
        <v>0.41</v>
      </c>
      <c r="J239" s="27">
        <v>0.26</v>
      </c>
      <c r="K239" s="18">
        <v>0.09</v>
      </c>
      <c r="L239" s="18">
        <v>0.3</v>
      </c>
      <c r="M239" s="27">
        <v>0.28000000000000003</v>
      </c>
      <c r="N239" s="18">
        <v>0.42</v>
      </c>
      <c r="O239" s="18">
        <v>0.24</v>
      </c>
      <c r="U239" s="18" t="s">
        <v>718</v>
      </c>
      <c r="V239" s="18" t="s">
        <v>667</v>
      </c>
      <c r="W239" s="18" t="s">
        <v>561</v>
      </c>
      <c r="X239" s="18" t="s">
        <v>490</v>
      </c>
      <c r="Y239" s="18" t="s">
        <v>576</v>
      </c>
      <c r="Z239" s="18" t="s">
        <v>491</v>
      </c>
      <c r="AA239" s="18" t="s">
        <v>615</v>
      </c>
      <c r="AB239" s="18" t="s">
        <v>622</v>
      </c>
      <c r="AC239" s="18" t="s">
        <v>427</v>
      </c>
      <c r="AD239" s="18" t="s">
        <v>676</v>
      </c>
      <c r="AE239" s="18" t="s">
        <v>785</v>
      </c>
      <c r="AF239" s="18" t="s">
        <v>699</v>
      </c>
      <c r="AG239" s="18" t="s">
        <v>566</v>
      </c>
      <c r="AH239" s="18" t="s">
        <v>666</v>
      </c>
      <c r="AI239" s="18" t="s">
        <v>800</v>
      </c>
    </row>
    <row r="240" spans="1:35">
      <c r="A240" s="37">
        <v>1998</v>
      </c>
      <c r="B240" s="18">
        <v>8</v>
      </c>
      <c r="C240" s="19">
        <f t="shared" si="3"/>
        <v>1998.625</v>
      </c>
      <c r="D240" s="27">
        <v>0.39</v>
      </c>
      <c r="E240" s="18">
        <v>0.46</v>
      </c>
      <c r="F240" s="18">
        <v>0.36</v>
      </c>
      <c r="G240" s="27">
        <v>0.36</v>
      </c>
      <c r="H240" s="18">
        <v>0.47</v>
      </c>
      <c r="I240" s="18">
        <v>0.28999999999999998</v>
      </c>
      <c r="J240" s="27">
        <v>0.42</v>
      </c>
      <c r="K240" s="18">
        <v>0.45</v>
      </c>
      <c r="L240" s="18">
        <v>0.42</v>
      </c>
      <c r="M240" s="27">
        <v>0.32</v>
      </c>
      <c r="N240" s="18">
        <v>0.43</v>
      </c>
      <c r="O240" s="18">
        <v>0.28000000000000003</v>
      </c>
      <c r="U240" s="18" t="s">
        <v>511</v>
      </c>
      <c r="V240" s="18" t="s">
        <v>472</v>
      </c>
      <c r="W240" s="18" t="s">
        <v>536</v>
      </c>
      <c r="X240" s="18" t="s">
        <v>597</v>
      </c>
      <c r="Y240" s="18" t="s">
        <v>425</v>
      </c>
      <c r="Z240" s="18" t="s">
        <v>518</v>
      </c>
      <c r="AA240" s="18" t="s">
        <v>442</v>
      </c>
      <c r="AB240" s="18" t="s">
        <v>600</v>
      </c>
      <c r="AC240" s="18" t="s">
        <v>505</v>
      </c>
      <c r="AD240" s="18" t="s">
        <v>598</v>
      </c>
      <c r="AE240" s="18" t="s">
        <v>494</v>
      </c>
      <c r="AF240" s="18" t="s">
        <v>517</v>
      </c>
      <c r="AG240" s="18" t="s">
        <v>422</v>
      </c>
      <c r="AH240" s="18" t="s">
        <v>491</v>
      </c>
      <c r="AI240" s="18" t="s">
        <v>484</v>
      </c>
    </row>
    <row r="241" spans="1:44">
      <c r="A241" s="37">
        <v>1998</v>
      </c>
      <c r="B241" s="18">
        <v>9</v>
      </c>
      <c r="C241" s="19">
        <f t="shared" si="3"/>
        <v>1998.703125</v>
      </c>
      <c r="D241" s="27">
        <v>0.28000000000000003</v>
      </c>
      <c r="E241" s="18">
        <v>0.23</v>
      </c>
      <c r="F241" s="18">
        <v>0.28999999999999998</v>
      </c>
      <c r="G241" s="27">
        <v>0.35</v>
      </c>
      <c r="H241" s="18">
        <v>0.38</v>
      </c>
      <c r="I241" s="18">
        <v>0.33</v>
      </c>
      <c r="J241" s="27">
        <v>0.2</v>
      </c>
      <c r="K241" s="18">
        <v>-0.11</v>
      </c>
      <c r="L241" s="18">
        <v>0.27</v>
      </c>
      <c r="M241" s="27">
        <v>0.19</v>
      </c>
      <c r="N241" s="18">
        <v>0.2</v>
      </c>
      <c r="O241" s="18">
        <v>0.19</v>
      </c>
      <c r="U241" s="18" t="s">
        <v>652</v>
      </c>
      <c r="V241" s="18" t="s">
        <v>652</v>
      </c>
      <c r="W241" s="18" t="s">
        <v>652</v>
      </c>
      <c r="X241" s="18" t="s">
        <v>433</v>
      </c>
      <c r="Y241" s="18" t="s">
        <v>559</v>
      </c>
      <c r="Z241" s="18" t="s">
        <v>430</v>
      </c>
      <c r="AA241" s="18" t="s">
        <v>662</v>
      </c>
      <c r="AB241" s="18" t="s">
        <v>708</v>
      </c>
      <c r="AC241" s="18" t="s">
        <v>412</v>
      </c>
      <c r="AD241" s="18" t="s">
        <v>385</v>
      </c>
      <c r="AE241" s="18" t="s">
        <v>562</v>
      </c>
      <c r="AF241" s="18" t="s">
        <v>658</v>
      </c>
      <c r="AG241" s="18" t="s">
        <v>983</v>
      </c>
      <c r="AH241" s="18" t="s">
        <v>932</v>
      </c>
      <c r="AI241" s="18" t="s">
        <v>605</v>
      </c>
    </row>
    <row r="242" spans="1:44">
      <c r="A242" s="18">
        <v>1998</v>
      </c>
      <c r="B242" s="18">
        <v>10</v>
      </c>
      <c r="C242" s="19">
        <f t="shared" si="3"/>
        <v>1998.78125</v>
      </c>
      <c r="D242" s="27">
        <v>0.24</v>
      </c>
      <c r="E242" s="18">
        <v>0.32</v>
      </c>
      <c r="F242" s="18">
        <v>0.21</v>
      </c>
      <c r="G242" s="27">
        <v>0.32</v>
      </c>
      <c r="H242" s="18">
        <v>0.48</v>
      </c>
      <c r="I242" s="18">
        <v>0.21</v>
      </c>
      <c r="J242" s="27">
        <v>0.17</v>
      </c>
      <c r="K242" s="18">
        <v>-0.02</v>
      </c>
      <c r="L242" s="18">
        <v>0.21</v>
      </c>
      <c r="M242" s="27">
        <v>0.24</v>
      </c>
      <c r="N242" s="18">
        <v>0.26</v>
      </c>
      <c r="O242" s="18">
        <v>0.24</v>
      </c>
      <c r="U242" s="18" t="s">
        <v>552</v>
      </c>
      <c r="V242" s="18" t="s">
        <v>487</v>
      </c>
      <c r="W242" s="18" t="s">
        <v>388</v>
      </c>
      <c r="X242" s="18" t="s">
        <v>673</v>
      </c>
      <c r="Y242" s="18" t="s">
        <v>639</v>
      </c>
      <c r="Z242" s="18" t="s">
        <v>433</v>
      </c>
      <c r="AA242" s="18" t="s">
        <v>782</v>
      </c>
      <c r="AB242" s="18" t="s">
        <v>881</v>
      </c>
      <c r="AC242" s="18" t="s">
        <v>808</v>
      </c>
      <c r="AD242" s="18" t="s">
        <v>965</v>
      </c>
      <c r="AE242" s="18" t="s">
        <v>823</v>
      </c>
      <c r="AF242" s="18" t="s">
        <v>463</v>
      </c>
      <c r="AG242" s="18" t="s">
        <v>435</v>
      </c>
      <c r="AH242" s="18" t="s">
        <v>597</v>
      </c>
      <c r="AI242" s="18" t="s">
        <v>718</v>
      </c>
    </row>
    <row r="243" spans="1:44">
      <c r="A243" s="18">
        <v>1998</v>
      </c>
      <c r="B243" s="18">
        <v>11</v>
      </c>
      <c r="C243" s="19">
        <f t="shared" si="3"/>
        <v>1998.859375</v>
      </c>
      <c r="D243" s="27">
        <v>-0.01</v>
      </c>
      <c r="E243" s="18">
        <v>-0.09</v>
      </c>
      <c r="F243" s="18">
        <v>0.02</v>
      </c>
      <c r="G243" s="27">
        <v>-0.02</v>
      </c>
      <c r="H243" s="18">
        <v>-0.05</v>
      </c>
      <c r="I243" s="18">
        <v>0</v>
      </c>
      <c r="J243" s="27">
        <v>0</v>
      </c>
      <c r="K243" s="18">
        <v>-0.17</v>
      </c>
      <c r="L243" s="18">
        <v>0.04</v>
      </c>
      <c r="M243" s="27">
        <v>-0.01</v>
      </c>
      <c r="N243" s="18">
        <v>0.08</v>
      </c>
      <c r="O243" s="18">
        <v>-0.04</v>
      </c>
      <c r="U243" s="18" t="s">
        <v>649</v>
      </c>
      <c r="V243" s="18" t="s">
        <v>481</v>
      </c>
      <c r="W243" s="18" t="s">
        <v>694</v>
      </c>
      <c r="X243" s="18" t="s">
        <v>381</v>
      </c>
      <c r="Y243" s="18" t="s">
        <v>559</v>
      </c>
      <c r="Z243" s="18" t="s">
        <v>414</v>
      </c>
      <c r="AA243" s="18" t="s">
        <v>385</v>
      </c>
      <c r="AB243" s="18" t="s">
        <v>856</v>
      </c>
      <c r="AC243" s="18" t="s">
        <v>514</v>
      </c>
      <c r="AD243" s="18" t="s">
        <v>837</v>
      </c>
      <c r="AE243" s="18" t="s">
        <v>863</v>
      </c>
      <c r="AF243" s="18" t="s">
        <v>901</v>
      </c>
      <c r="AG243" s="18" t="s">
        <v>548</v>
      </c>
      <c r="AH243" s="18" t="s">
        <v>730</v>
      </c>
      <c r="AI243" s="18" t="s">
        <v>487</v>
      </c>
    </row>
    <row r="244" spans="1:44">
      <c r="A244" s="18">
        <v>1998</v>
      </c>
      <c r="B244" s="18">
        <v>12</v>
      </c>
      <c r="C244" s="19">
        <f t="shared" si="3"/>
        <v>1998.9375</v>
      </c>
      <c r="D244" s="27">
        <v>0.13</v>
      </c>
      <c r="E244" s="18">
        <v>0.19</v>
      </c>
      <c r="F244" s="18">
        <v>0.1</v>
      </c>
      <c r="G244" s="27">
        <v>0.11</v>
      </c>
      <c r="H244" s="18">
        <v>0.33</v>
      </c>
      <c r="I244" s="18">
        <v>-0.03</v>
      </c>
      <c r="J244" s="27">
        <v>0.14000000000000001</v>
      </c>
      <c r="K244" s="18">
        <v>-0.12</v>
      </c>
      <c r="L244" s="18">
        <v>0.2</v>
      </c>
      <c r="M244" s="27">
        <v>-0.1</v>
      </c>
      <c r="N244" s="18">
        <v>0.05</v>
      </c>
      <c r="O244" s="18">
        <v>-0.14000000000000001</v>
      </c>
      <c r="U244" s="18" t="s">
        <v>503</v>
      </c>
      <c r="V244" s="18" t="s">
        <v>470</v>
      </c>
      <c r="W244" s="18" t="s">
        <v>380</v>
      </c>
      <c r="X244" s="18" t="s">
        <v>384</v>
      </c>
      <c r="Y244" s="18" t="s">
        <v>479</v>
      </c>
      <c r="Z244" s="18" t="s">
        <v>580</v>
      </c>
      <c r="AA244" s="18" t="s">
        <v>419</v>
      </c>
      <c r="AB244" s="18" t="s">
        <v>477</v>
      </c>
      <c r="AC244" s="18" t="s">
        <v>496</v>
      </c>
      <c r="AD244" s="18" t="s">
        <v>454</v>
      </c>
      <c r="AE244" s="18" t="s">
        <v>943</v>
      </c>
      <c r="AF244" s="18" t="s">
        <v>637</v>
      </c>
      <c r="AG244" s="18" t="s">
        <v>548</v>
      </c>
      <c r="AH244" s="18" t="s">
        <v>563</v>
      </c>
      <c r="AI244" s="18" t="s">
        <v>511</v>
      </c>
    </row>
    <row r="245" spans="1:44">
      <c r="A245" s="18">
        <v>1999</v>
      </c>
      <c r="B245" s="18">
        <v>1</v>
      </c>
      <c r="C245" s="19">
        <f t="shared" si="3"/>
        <v>1999.078125</v>
      </c>
      <c r="D245" s="27">
        <v>-0.08</v>
      </c>
      <c r="E245" s="18">
        <v>0.08</v>
      </c>
      <c r="F245" s="18">
        <v>-0.15</v>
      </c>
      <c r="G245" s="27">
        <v>-0.05</v>
      </c>
      <c r="H245" s="18">
        <v>0.16</v>
      </c>
      <c r="I245" s="18">
        <v>-0.18</v>
      </c>
      <c r="J245" s="27">
        <v>-0.12</v>
      </c>
      <c r="K245" s="18">
        <v>-0.11</v>
      </c>
      <c r="L245" s="18">
        <v>-0.12</v>
      </c>
      <c r="M245" s="27">
        <v>-0.26</v>
      </c>
      <c r="N245" s="18">
        <v>-0.1</v>
      </c>
      <c r="O245" s="18">
        <v>-0.31</v>
      </c>
      <c r="U245" s="18" t="s">
        <v>380</v>
      </c>
      <c r="V245" s="18" t="s">
        <v>459</v>
      </c>
      <c r="W245" s="18" t="s">
        <v>649</v>
      </c>
      <c r="X245" s="18" t="s">
        <v>468</v>
      </c>
      <c r="Y245" s="18" t="s">
        <v>745</v>
      </c>
      <c r="Z245" s="18" t="s">
        <v>457</v>
      </c>
      <c r="AA245" s="18" t="s">
        <v>982</v>
      </c>
      <c r="AB245" s="18" t="s">
        <v>532</v>
      </c>
      <c r="AC245" s="18" t="s">
        <v>818</v>
      </c>
      <c r="AD245" s="18" t="s">
        <v>981</v>
      </c>
      <c r="AE245" s="18" t="s">
        <v>702</v>
      </c>
      <c r="AF245" s="18" t="s">
        <v>737</v>
      </c>
      <c r="AG245" s="18" t="s">
        <v>568</v>
      </c>
      <c r="AH245" s="18" t="s">
        <v>381</v>
      </c>
      <c r="AI245" s="18" t="s">
        <v>617</v>
      </c>
    </row>
    <row r="246" spans="1:44">
      <c r="A246" s="18">
        <v>1999</v>
      </c>
      <c r="B246" s="18">
        <v>2</v>
      </c>
      <c r="C246" s="19">
        <f t="shared" si="3"/>
        <v>1999.15625</v>
      </c>
      <c r="D246" s="27">
        <v>0</v>
      </c>
      <c r="E246" s="18">
        <v>0.32</v>
      </c>
      <c r="F246" s="18">
        <v>-0.12</v>
      </c>
      <c r="G246" s="27">
        <v>-0.03</v>
      </c>
      <c r="H246" s="18">
        <v>0.48</v>
      </c>
      <c r="I246" s="18">
        <v>-0.35</v>
      </c>
      <c r="J246" s="27">
        <v>0.04</v>
      </c>
      <c r="K246" s="18">
        <v>-0.03</v>
      </c>
      <c r="L246" s="18">
        <v>0.05</v>
      </c>
      <c r="M246" s="27">
        <v>-0.38</v>
      </c>
      <c r="N246" s="18">
        <v>-0.13</v>
      </c>
      <c r="O246" s="18">
        <v>-0.45</v>
      </c>
      <c r="U246" s="18" t="s">
        <v>377</v>
      </c>
      <c r="V246" s="18" t="s">
        <v>594</v>
      </c>
      <c r="W246" s="18" t="s">
        <v>828</v>
      </c>
      <c r="X246" s="18" t="s">
        <v>383</v>
      </c>
      <c r="Y246" s="18" t="s">
        <v>567</v>
      </c>
      <c r="Z246" s="18" t="s">
        <v>538</v>
      </c>
      <c r="AA246" s="18" t="s">
        <v>830</v>
      </c>
      <c r="AB246" s="18" t="s">
        <v>507</v>
      </c>
      <c r="AC246" s="18" t="s">
        <v>688</v>
      </c>
      <c r="AD246" s="18" t="s">
        <v>543</v>
      </c>
      <c r="AE246" s="18" t="s">
        <v>411</v>
      </c>
      <c r="AF246" s="18" t="s">
        <v>448</v>
      </c>
      <c r="AG246" s="18" t="s">
        <v>646</v>
      </c>
      <c r="AH246" s="18" t="s">
        <v>433</v>
      </c>
      <c r="AI246" s="18" t="s">
        <v>460</v>
      </c>
    </row>
    <row r="247" spans="1:44">
      <c r="A247" s="18">
        <v>1999</v>
      </c>
      <c r="B247" s="18">
        <v>3</v>
      </c>
      <c r="C247" s="19">
        <f t="shared" si="3"/>
        <v>1999.234375</v>
      </c>
      <c r="D247" s="27">
        <v>-0.21</v>
      </c>
      <c r="E247" s="18">
        <v>-0.28999999999999998</v>
      </c>
      <c r="F247" s="18">
        <v>-0.18</v>
      </c>
      <c r="G247" s="27">
        <v>-0.28000000000000003</v>
      </c>
      <c r="H247" s="18">
        <v>-0.39</v>
      </c>
      <c r="I247" s="18">
        <v>-0.21</v>
      </c>
      <c r="J247" s="27">
        <v>-0.14000000000000001</v>
      </c>
      <c r="K247" s="18">
        <v>-0.06</v>
      </c>
      <c r="L247" s="18">
        <v>-0.16</v>
      </c>
      <c r="M247" s="27">
        <v>-0.28000000000000003</v>
      </c>
      <c r="N247" s="18">
        <v>-0.08</v>
      </c>
      <c r="O247" s="18">
        <v>-0.34</v>
      </c>
      <c r="U247" s="18" t="s">
        <v>485</v>
      </c>
      <c r="V247" s="18" t="s">
        <v>438</v>
      </c>
      <c r="W247" s="18" t="s">
        <v>379</v>
      </c>
      <c r="X247" s="18" t="s">
        <v>638</v>
      </c>
      <c r="Y247" s="18" t="s">
        <v>414</v>
      </c>
      <c r="Z247" s="18" t="s">
        <v>542</v>
      </c>
      <c r="AA247" s="18" t="s">
        <v>468</v>
      </c>
      <c r="AB247" s="18" t="s">
        <v>733</v>
      </c>
      <c r="AC247" s="18" t="s">
        <v>558</v>
      </c>
      <c r="AD247" s="18" t="s">
        <v>838</v>
      </c>
      <c r="AE247" s="18" t="s">
        <v>808</v>
      </c>
      <c r="AF247" s="18" t="s">
        <v>460</v>
      </c>
      <c r="AG247" s="18" t="s">
        <v>448</v>
      </c>
      <c r="AH247" s="18" t="s">
        <v>576</v>
      </c>
      <c r="AI247" s="18" t="s">
        <v>677</v>
      </c>
    </row>
    <row r="248" spans="1:44">
      <c r="A248" s="18">
        <v>1999</v>
      </c>
      <c r="B248" s="18">
        <v>4</v>
      </c>
      <c r="C248" s="19">
        <f t="shared" si="3"/>
        <v>1999.3125</v>
      </c>
      <c r="D248" s="27">
        <v>-0.11</v>
      </c>
      <c r="E248" s="18">
        <v>-0.15</v>
      </c>
      <c r="F248" s="18">
        <v>-0.1</v>
      </c>
      <c r="G248" s="27">
        <v>7.0000000000000007E-2</v>
      </c>
      <c r="H248" s="18">
        <v>0.19</v>
      </c>
      <c r="I248" s="18">
        <v>0</v>
      </c>
      <c r="J248" s="27">
        <v>-0.3</v>
      </c>
      <c r="K248" s="18">
        <v>-0.92</v>
      </c>
      <c r="L248" s="18">
        <v>-0.16</v>
      </c>
      <c r="M248" s="27">
        <v>-0.34</v>
      </c>
      <c r="N248" s="18">
        <v>-0.28000000000000003</v>
      </c>
      <c r="O248" s="18">
        <v>-0.36</v>
      </c>
      <c r="U248" s="18" t="s">
        <v>510</v>
      </c>
      <c r="V248" s="18" t="s">
        <v>536</v>
      </c>
      <c r="W248" s="18" t="s">
        <v>505</v>
      </c>
      <c r="X248" s="18" t="s">
        <v>830</v>
      </c>
      <c r="Y248" s="18" t="s">
        <v>861</v>
      </c>
      <c r="Z248" s="18" t="s">
        <v>680</v>
      </c>
      <c r="AA248" s="18" t="s">
        <v>685</v>
      </c>
      <c r="AB248" s="18" t="s">
        <v>639</v>
      </c>
      <c r="AC248" s="18" t="s">
        <v>713</v>
      </c>
      <c r="AD248" s="18" t="s">
        <v>980</v>
      </c>
      <c r="AE248" s="18" t="s">
        <v>979</v>
      </c>
      <c r="AF248" s="18" t="s">
        <v>831</v>
      </c>
      <c r="AG248" s="18" t="s">
        <v>677</v>
      </c>
      <c r="AH248" s="18" t="s">
        <v>450</v>
      </c>
      <c r="AI248" s="18" t="s">
        <v>818</v>
      </c>
    </row>
    <row r="249" spans="1:44">
      <c r="A249" s="18">
        <v>1999</v>
      </c>
      <c r="B249" s="18">
        <v>5</v>
      </c>
      <c r="C249" s="19">
        <f t="shared" si="3"/>
        <v>1999.390625</v>
      </c>
      <c r="D249" s="27">
        <v>-0.16</v>
      </c>
      <c r="E249" s="18">
        <v>-0.13</v>
      </c>
      <c r="F249" s="18">
        <v>-0.17</v>
      </c>
      <c r="G249" s="27">
        <v>-0.12</v>
      </c>
      <c r="H249" s="18">
        <v>0.01</v>
      </c>
      <c r="I249" s="18">
        <v>-0.2</v>
      </c>
      <c r="J249" s="27">
        <v>-0.2</v>
      </c>
      <c r="K249" s="18">
        <v>-0.44</v>
      </c>
      <c r="L249" s="18">
        <v>-0.15</v>
      </c>
      <c r="M249" s="27">
        <v>-0.5</v>
      </c>
      <c r="N249" s="18">
        <v>-0.43</v>
      </c>
      <c r="O249" s="18">
        <v>-0.52</v>
      </c>
      <c r="U249" s="18" t="s">
        <v>380</v>
      </c>
      <c r="V249" s="18" t="s">
        <v>496</v>
      </c>
      <c r="W249" s="18" t="s">
        <v>482</v>
      </c>
      <c r="X249" s="18" t="s">
        <v>450</v>
      </c>
      <c r="Y249" s="18" t="s">
        <v>478</v>
      </c>
      <c r="Z249" s="18" t="s">
        <v>381</v>
      </c>
      <c r="AA249" s="18" t="s">
        <v>419</v>
      </c>
      <c r="AB249" s="18" t="s">
        <v>572</v>
      </c>
      <c r="AC249" s="18" t="s">
        <v>496</v>
      </c>
      <c r="AD249" s="18" t="s">
        <v>894</v>
      </c>
      <c r="AE249" s="18" t="s">
        <v>978</v>
      </c>
      <c r="AF249" s="18" t="s">
        <v>506</v>
      </c>
      <c r="AG249" s="18" t="s">
        <v>411</v>
      </c>
      <c r="AH249" s="18" t="s">
        <v>827</v>
      </c>
      <c r="AI249" s="18" t="s">
        <v>437</v>
      </c>
    </row>
    <row r="250" spans="1:44">
      <c r="A250" s="18">
        <v>1999</v>
      </c>
      <c r="B250" s="18">
        <v>6</v>
      </c>
      <c r="C250" s="19">
        <f t="shared" si="3"/>
        <v>1999.46875</v>
      </c>
      <c r="D250" s="27">
        <v>-0.28999999999999998</v>
      </c>
      <c r="E250" s="18">
        <v>-0.15</v>
      </c>
      <c r="F250" s="18">
        <v>-0.34</v>
      </c>
      <c r="G250" s="27">
        <v>-0.13</v>
      </c>
      <c r="H250" s="18">
        <v>-0.14000000000000001</v>
      </c>
      <c r="I250" s="18">
        <v>-0.12</v>
      </c>
      <c r="J250" s="27">
        <v>-0.44</v>
      </c>
      <c r="K250" s="18">
        <v>-0.18</v>
      </c>
      <c r="L250" s="18">
        <v>-0.5</v>
      </c>
      <c r="M250" s="27">
        <v>-0.46</v>
      </c>
      <c r="N250" s="18">
        <v>-0.31</v>
      </c>
      <c r="O250" s="18">
        <v>-0.51</v>
      </c>
      <c r="U250" s="18" t="s">
        <v>501</v>
      </c>
      <c r="V250" s="18" t="s">
        <v>713</v>
      </c>
      <c r="W250" s="18" t="s">
        <v>377</v>
      </c>
      <c r="X250" s="18" t="s">
        <v>478</v>
      </c>
      <c r="Y250" s="18" t="s">
        <v>520</v>
      </c>
      <c r="Z250" s="18" t="s">
        <v>708</v>
      </c>
      <c r="AA250" s="18" t="s">
        <v>567</v>
      </c>
      <c r="AB250" s="18" t="s">
        <v>479</v>
      </c>
      <c r="AC250" s="18" t="s">
        <v>494</v>
      </c>
      <c r="AD250" s="18" t="s">
        <v>580</v>
      </c>
      <c r="AE250" s="18" t="s">
        <v>752</v>
      </c>
      <c r="AF250" s="18" t="s">
        <v>547</v>
      </c>
      <c r="AG250" s="18" t="s">
        <v>742</v>
      </c>
      <c r="AH250" s="18" t="s">
        <v>542</v>
      </c>
      <c r="AI250" s="18" t="s">
        <v>734</v>
      </c>
    </row>
    <row r="251" spans="1:44" ht="13" thickBot="1">
      <c r="A251" s="18">
        <v>1999</v>
      </c>
      <c r="B251" s="18">
        <v>7</v>
      </c>
      <c r="C251" s="19">
        <f t="shared" si="3"/>
        <v>1999.546875</v>
      </c>
      <c r="D251" s="27">
        <v>-0.15</v>
      </c>
      <c r="E251" s="18">
        <v>-0.06</v>
      </c>
      <c r="F251" s="18">
        <v>-0.19</v>
      </c>
      <c r="G251" s="27">
        <v>-0.11</v>
      </c>
      <c r="H251" s="18">
        <v>0</v>
      </c>
      <c r="I251" s="18">
        <v>-0.19</v>
      </c>
      <c r="J251" s="27">
        <v>-0.19</v>
      </c>
      <c r="K251" s="18">
        <v>-0.18</v>
      </c>
      <c r="L251" s="18">
        <v>-0.19</v>
      </c>
      <c r="M251" s="27">
        <v>-0.41</v>
      </c>
      <c r="N251" s="18">
        <v>-0.37</v>
      </c>
      <c r="O251" s="18">
        <v>-0.42</v>
      </c>
      <c r="U251" s="18" t="s">
        <v>686</v>
      </c>
      <c r="V251" s="18" t="s">
        <v>677</v>
      </c>
      <c r="W251" s="18" t="s">
        <v>623</v>
      </c>
      <c r="X251" s="18" t="s">
        <v>543</v>
      </c>
      <c r="Y251" s="18" t="s">
        <v>457</v>
      </c>
      <c r="Z251" s="18" t="s">
        <v>543</v>
      </c>
      <c r="AA251" s="18" t="s">
        <v>638</v>
      </c>
      <c r="AB251" s="18" t="s">
        <v>632</v>
      </c>
      <c r="AC251" s="18" t="s">
        <v>677</v>
      </c>
      <c r="AD251" s="18" t="s">
        <v>542</v>
      </c>
      <c r="AE251" s="18" t="s">
        <v>813</v>
      </c>
      <c r="AF251" s="18" t="s">
        <v>380</v>
      </c>
      <c r="AG251" s="18" t="s">
        <v>492</v>
      </c>
      <c r="AH251" s="18" t="s">
        <v>580</v>
      </c>
      <c r="AI251" s="18" t="s">
        <v>421</v>
      </c>
      <c r="AP251" s="359"/>
      <c r="AQ251" s="359">
        <v>1.38E-2</v>
      </c>
      <c r="AR251" s="359">
        <v>-27.669779999999999</v>
      </c>
    </row>
    <row r="252" spans="1:44" ht="23.5" thickTop="1">
      <c r="A252" s="18">
        <v>1999</v>
      </c>
      <c r="B252" s="18">
        <v>8</v>
      </c>
      <c r="C252" s="19">
        <f t="shared" si="3"/>
        <v>1999.625</v>
      </c>
      <c r="D252" s="27">
        <v>-0.2</v>
      </c>
      <c r="E252" s="18">
        <v>-0.14000000000000001</v>
      </c>
      <c r="F252" s="18">
        <v>-0.22</v>
      </c>
      <c r="G252" s="27">
        <v>-0.17</v>
      </c>
      <c r="H252" s="18">
        <v>-0.16</v>
      </c>
      <c r="I252" s="18">
        <v>-0.19</v>
      </c>
      <c r="J252" s="27">
        <v>-0.22</v>
      </c>
      <c r="K252" s="18">
        <v>-0.09</v>
      </c>
      <c r="L252" s="18">
        <v>-0.25</v>
      </c>
      <c r="M252" s="27">
        <v>-0.38</v>
      </c>
      <c r="N252" s="18">
        <v>-0.37</v>
      </c>
      <c r="O252" s="18">
        <v>-0.38</v>
      </c>
      <c r="U252" s="18" t="s">
        <v>460</v>
      </c>
      <c r="V252" s="18" t="s">
        <v>481</v>
      </c>
      <c r="W252" s="18" t="s">
        <v>649</v>
      </c>
      <c r="X252" s="18" t="s">
        <v>747</v>
      </c>
      <c r="Y252" s="18" t="s">
        <v>672</v>
      </c>
      <c r="Z252" s="18" t="s">
        <v>477</v>
      </c>
      <c r="AA252" s="18" t="s">
        <v>801</v>
      </c>
      <c r="AB252" s="18" t="s">
        <v>475</v>
      </c>
      <c r="AC252" s="18" t="s">
        <v>501</v>
      </c>
      <c r="AD252" s="18" t="s">
        <v>685</v>
      </c>
      <c r="AE252" s="18" t="s">
        <v>439</v>
      </c>
      <c r="AF252" s="18" t="s">
        <v>814</v>
      </c>
      <c r="AG252" s="18" t="s">
        <v>459</v>
      </c>
      <c r="AH252" s="18" t="s">
        <v>420</v>
      </c>
      <c r="AI252" s="18" t="s">
        <v>412</v>
      </c>
      <c r="AP252" s="369">
        <v>1980</v>
      </c>
      <c r="AQ252" s="360">
        <f>AP252*AQ251</f>
        <v>27.323999999999998</v>
      </c>
      <c r="AR252" s="384">
        <f>AQ252+AR251</f>
        <v>-0.34578000000000131</v>
      </c>
    </row>
    <row r="253" spans="1:44" ht="23.5" thickBot="1">
      <c r="A253" s="18">
        <v>1999</v>
      </c>
      <c r="B253" s="18">
        <v>9</v>
      </c>
      <c r="C253" s="19">
        <f t="shared" si="3"/>
        <v>1999.703125</v>
      </c>
      <c r="D253" s="27">
        <v>-0.12</v>
      </c>
      <c r="E253" s="18">
        <v>0.03</v>
      </c>
      <c r="F253" s="18">
        <v>-0.17</v>
      </c>
      <c r="G253" s="27">
        <v>-0.05</v>
      </c>
      <c r="H253" s="18">
        <v>0.08</v>
      </c>
      <c r="I253" s="18">
        <v>-0.13</v>
      </c>
      <c r="J253" s="27">
        <v>-0.18</v>
      </c>
      <c r="K253" s="18">
        <v>-0.09</v>
      </c>
      <c r="L253" s="18">
        <v>-0.2</v>
      </c>
      <c r="M253" s="27">
        <v>-0.4</v>
      </c>
      <c r="N253" s="18">
        <v>-0.31</v>
      </c>
      <c r="O253" s="18">
        <v>-0.43</v>
      </c>
      <c r="U253" s="18" t="s">
        <v>569</v>
      </c>
      <c r="V253" s="18" t="s">
        <v>388</v>
      </c>
      <c r="W253" s="18" t="s">
        <v>677</v>
      </c>
      <c r="X253" s="18" t="s">
        <v>457</v>
      </c>
      <c r="Y253" s="18" t="s">
        <v>445</v>
      </c>
      <c r="Z253" s="18" t="s">
        <v>638</v>
      </c>
      <c r="AA253" s="18" t="s">
        <v>420</v>
      </c>
      <c r="AB253" s="18" t="s">
        <v>387</v>
      </c>
      <c r="AC253" s="18" t="s">
        <v>472</v>
      </c>
      <c r="AD253" s="18" t="s">
        <v>418</v>
      </c>
      <c r="AE253" s="18" t="s">
        <v>435</v>
      </c>
      <c r="AF253" s="18" t="s">
        <v>536</v>
      </c>
      <c r="AG253" s="18" t="s">
        <v>541</v>
      </c>
      <c r="AH253" s="18" t="s">
        <v>708</v>
      </c>
      <c r="AI253" s="18" t="s">
        <v>482</v>
      </c>
      <c r="AP253" s="370">
        <v>2020</v>
      </c>
      <c r="AQ253" s="361">
        <f>AP253*AQ251</f>
        <v>27.876000000000001</v>
      </c>
      <c r="AR253" s="385">
        <f>AQ253+AR251</f>
        <v>0.20622000000000185</v>
      </c>
    </row>
    <row r="254" spans="1:44" ht="13" thickTop="1">
      <c r="A254" s="18">
        <v>1999</v>
      </c>
      <c r="B254" s="18">
        <v>10</v>
      </c>
      <c r="C254" s="19">
        <f t="shared" si="3"/>
        <v>1999.78125</v>
      </c>
      <c r="D254" s="27">
        <v>-0.17</v>
      </c>
      <c r="E254" s="18">
        <v>-0.16</v>
      </c>
      <c r="F254" s="18">
        <v>-0.18</v>
      </c>
      <c r="G254" s="27">
        <v>-0.23</v>
      </c>
      <c r="H254" s="18">
        <v>-0.11</v>
      </c>
      <c r="I254" s="18">
        <v>-0.3</v>
      </c>
      <c r="J254" s="27">
        <v>-0.12</v>
      </c>
      <c r="K254" s="18">
        <v>-0.25</v>
      </c>
      <c r="L254" s="18">
        <v>-0.09</v>
      </c>
      <c r="M254" s="27">
        <v>-0.38</v>
      </c>
      <c r="N254" s="18">
        <v>-0.41</v>
      </c>
      <c r="O254" s="18">
        <v>-0.37</v>
      </c>
      <c r="U254" s="18" t="s">
        <v>692</v>
      </c>
      <c r="V254" s="18" t="s">
        <v>610</v>
      </c>
      <c r="W254" s="18" t="s">
        <v>464</v>
      </c>
      <c r="X254" s="18" t="s">
        <v>480</v>
      </c>
      <c r="Y254" s="18" t="s">
        <v>743</v>
      </c>
      <c r="Z254" s="18" t="s">
        <v>567</v>
      </c>
      <c r="AA254" s="18" t="s">
        <v>560</v>
      </c>
      <c r="AB254" s="18" t="s">
        <v>802</v>
      </c>
      <c r="AC254" s="18" t="s">
        <v>452</v>
      </c>
      <c r="AD254" s="18" t="s">
        <v>381</v>
      </c>
      <c r="AE254" s="18" t="s">
        <v>819</v>
      </c>
      <c r="AF254" s="18" t="s">
        <v>677</v>
      </c>
      <c r="AG254" s="18" t="s">
        <v>487</v>
      </c>
      <c r="AH254" s="18" t="s">
        <v>446</v>
      </c>
      <c r="AI254" s="18" t="s">
        <v>814</v>
      </c>
    </row>
    <row r="255" spans="1:44">
      <c r="A255" s="18">
        <v>1999</v>
      </c>
      <c r="B255" s="18">
        <v>11</v>
      </c>
      <c r="C255" s="19">
        <f t="shared" si="3"/>
        <v>1999.859375</v>
      </c>
      <c r="D255" s="27">
        <v>-0.2</v>
      </c>
      <c r="E255" s="18">
        <v>-0.21</v>
      </c>
      <c r="F255" s="18">
        <v>-0.19</v>
      </c>
      <c r="G255" s="27">
        <v>-7.0000000000000007E-2</v>
      </c>
      <c r="H255" s="18">
        <v>0.05</v>
      </c>
      <c r="I255" s="18">
        <v>-0.14000000000000001</v>
      </c>
      <c r="J255" s="27">
        <v>-0.33</v>
      </c>
      <c r="K255" s="18">
        <v>-0.8</v>
      </c>
      <c r="L255" s="18">
        <v>-0.23</v>
      </c>
      <c r="M255" s="27">
        <v>-0.4</v>
      </c>
      <c r="N255" s="18">
        <v>-0.36</v>
      </c>
      <c r="O255" s="18">
        <v>-0.41</v>
      </c>
      <c r="U255" s="18" t="s">
        <v>719</v>
      </c>
      <c r="V255" s="18" t="s">
        <v>496</v>
      </c>
      <c r="W255" s="18" t="s">
        <v>686</v>
      </c>
      <c r="X255" s="18" t="s">
        <v>632</v>
      </c>
      <c r="Y255" s="18" t="s">
        <v>977</v>
      </c>
      <c r="Z255" s="18" t="s">
        <v>507</v>
      </c>
      <c r="AA255" s="18" t="s">
        <v>572</v>
      </c>
      <c r="AB255" s="18" t="s">
        <v>467</v>
      </c>
      <c r="AC255" s="18" t="s">
        <v>713</v>
      </c>
      <c r="AD255" s="18" t="s">
        <v>602</v>
      </c>
      <c r="AE255" s="18" t="s">
        <v>976</v>
      </c>
      <c r="AF255" s="18" t="s">
        <v>808</v>
      </c>
      <c r="AG255" s="18" t="s">
        <v>975</v>
      </c>
      <c r="AH255" s="18" t="s">
        <v>783</v>
      </c>
      <c r="AI255" s="18" t="s">
        <v>974</v>
      </c>
    </row>
    <row r="256" spans="1:44">
      <c r="A256" s="18">
        <v>1999</v>
      </c>
      <c r="B256" s="18">
        <v>12</v>
      </c>
      <c r="C256" s="19">
        <f t="shared" si="3"/>
        <v>1999.9375</v>
      </c>
      <c r="D256" s="27">
        <v>-0.16</v>
      </c>
      <c r="E256" s="18">
        <v>-0.05</v>
      </c>
      <c r="F256" s="18">
        <v>-0.2</v>
      </c>
      <c r="G256" s="27">
        <v>-0.01</v>
      </c>
      <c r="H256" s="18">
        <v>0.32</v>
      </c>
      <c r="I256" s="18">
        <v>-0.22</v>
      </c>
      <c r="J256" s="27">
        <v>-0.32</v>
      </c>
      <c r="K256" s="18">
        <v>-0.88</v>
      </c>
      <c r="L256" s="18">
        <v>-0.2</v>
      </c>
      <c r="M256" s="27">
        <v>-0.41</v>
      </c>
      <c r="N256" s="18">
        <v>-0.26</v>
      </c>
      <c r="O256" s="18">
        <v>-0.46</v>
      </c>
      <c r="U256" s="18" t="s">
        <v>447</v>
      </c>
      <c r="V256" s="18" t="s">
        <v>568</v>
      </c>
      <c r="W256" s="18" t="s">
        <v>582</v>
      </c>
      <c r="X256" s="18" t="s">
        <v>830</v>
      </c>
      <c r="Y256" s="18" t="s">
        <v>973</v>
      </c>
      <c r="Z256" s="18" t="s">
        <v>543</v>
      </c>
      <c r="AA256" s="18" t="s">
        <v>626</v>
      </c>
      <c r="AB256" s="18" t="s">
        <v>745</v>
      </c>
      <c r="AC256" s="18" t="s">
        <v>859</v>
      </c>
      <c r="AD256" s="18" t="s">
        <v>972</v>
      </c>
      <c r="AE256" s="18" t="s">
        <v>971</v>
      </c>
      <c r="AF256" s="18" t="s">
        <v>683</v>
      </c>
      <c r="AG256" s="18" t="s">
        <v>655</v>
      </c>
      <c r="AH256" s="18" t="s">
        <v>445</v>
      </c>
      <c r="AI256" s="18" t="s">
        <v>571</v>
      </c>
    </row>
    <row r="257" spans="1:35">
      <c r="A257" s="18">
        <v>2000</v>
      </c>
      <c r="B257" s="18">
        <v>1</v>
      </c>
      <c r="C257" s="19">
        <f t="shared" si="3"/>
        <v>2000.078125</v>
      </c>
      <c r="D257" s="27">
        <v>-0.41</v>
      </c>
      <c r="E257" s="18">
        <v>-0.53</v>
      </c>
      <c r="F257" s="18">
        <v>-0.37</v>
      </c>
      <c r="G257" s="27">
        <v>-0.42</v>
      </c>
      <c r="H257" s="18">
        <v>-0.41</v>
      </c>
      <c r="I257" s="18">
        <v>-0.43</v>
      </c>
      <c r="J257" s="27">
        <v>-0.4</v>
      </c>
      <c r="K257" s="18">
        <v>-0.8</v>
      </c>
      <c r="L257" s="18">
        <v>-0.32</v>
      </c>
      <c r="M257" s="27">
        <v>-0.39</v>
      </c>
      <c r="N257" s="18">
        <v>-0.15</v>
      </c>
      <c r="O257" s="18">
        <v>-0.46</v>
      </c>
      <c r="U257" s="18" t="s">
        <v>535</v>
      </c>
      <c r="V257" s="18" t="s">
        <v>438</v>
      </c>
      <c r="W257" s="18" t="s">
        <v>831</v>
      </c>
      <c r="X257" s="18" t="s">
        <v>560</v>
      </c>
      <c r="Y257" s="18" t="s">
        <v>970</v>
      </c>
      <c r="Z257" s="18" t="s">
        <v>539</v>
      </c>
      <c r="AA257" s="18" t="s">
        <v>853</v>
      </c>
      <c r="AB257" s="18" t="s">
        <v>851</v>
      </c>
      <c r="AC257" s="18" t="s">
        <v>527</v>
      </c>
      <c r="AD257" s="18" t="s">
        <v>969</v>
      </c>
      <c r="AE257" s="18" t="s">
        <v>968</v>
      </c>
      <c r="AF257" s="18" t="s">
        <v>967</v>
      </c>
      <c r="AG257" s="18" t="s">
        <v>496</v>
      </c>
      <c r="AH257" s="18" t="s">
        <v>747</v>
      </c>
      <c r="AI257" s="18" t="s">
        <v>537</v>
      </c>
    </row>
    <row r="258" spans="1:35">
      <c r="A258" s="18">
        <v>2000</v>
      </c>
      <c r="B258" s="18">
        <v>2</v>
      </c>
      <c r="C258" s="19">
        <f t="shared" si="3"/>
        <v>2000.15625</v>
      </c>
      <c r="D258" s="27">
        <v>-0.23</v>
      </c>
      <c r="E258" s="18">
        <v>-0.19</v>
      </c>
      <c r="F258" s="18">
        <v>-0.24</v>
      </c>
      <c r="G258" s="27">
        <v>-0.3</v>
      </c>
      <c r="H258" s="18">
        <v>-0.1</v>
      </c>
      <c r="I258" s="18">
        <v>-0.42</v>
      </c>
      <c r="J258" s="27">
        <v>-0.16</v>
      </c>
      <c r="K258" s="18">
        <v>-0.39</v>
      </c>
      <c r="L258" s="18">
        <v>-0.11</v>
      </c>
      <c r="M258" s="27">
        <v>-0.55000000000000004</v>
      </c>
      <c r="N258" s="18">
        <v>-0.56999999999999995</v>
      </c>
      <c r="O258" s="18">
        <v>-0.55000000000000004</v>
      </c>
      <c r="U258" s="18" t="s">
        <v>451</v>
      </c>
      <c r="V258" s="18" t="s">
        <v>686</v>
      </c>
      <c r="W258" s="18" t="s">
        <v>586</v>
      </c>
      <c r="X258" s="18" t="s">
        <v>381</v>
      </c>
      <c r="Y258" s="18" t="s">
        <v>679</v>
      </c>
      <c r="Z258" s="18" t="s">
        <v>434</v>
      </c>
      <c r="AA258" s="18" t="s">
        <v>446</v>
      </c>
      <c r="AB258" s="18" t="s">
        <v>643</v>
      </c>
      <c r="AC258" s="18" t="s">
        <v>852</v>
      </c>
      <c r="AD258" s="18" t="s">
        <v>856</v>
      </c>
      <c r="AE258" s="18" t="s">
        <v>963</v>
      </c>
      <c r="AF258" s="18" t="s">
        <v>824</v>
      </c>
      <c r="AG258" s="18" t="s">
        <v>835</v>
      </c>
      <c r="AH258" s="18" t="s">
        <v>966</v>
      </c>
      <c r="AI258" s="18" t="s">
        <v>603</v>
      </c>
    </row>
    <row r="259" spans="1:35">
      <c r="A259" s="18">
        <v>2000</v>
      </c>
      <c r="B259" s="18">
        <v>3</v>
      </c>
      <c r="C259" s="19">
        <f t="shared" si="3"/>
        <v>2000.234375</v>
      </c>
      <c r="D259" s="27">
        <v>-0.14000000000000001</v>
      </c>
      <c r="E259" s="18">
        <v>-0.19</v>
      </c>
      <c r="F259" s="18">
        <v>-0.12</v>
      </c>
      <c r="G259" s="27">
        <v>-0.23</v>
      </c>
      <c r="H259" s="18">
        <v>-0.1</v>
      </c>
      <c r="I259" s="18">
        <v>-0.31</v>
      </c>
      <c r="J259" s="27">
        <v>-0.05</v>
      </c>
      <c r="K259" s="18">
        <v>-0.39</v>
      </c>
      <c r="L259" s="18">
        <v>0.02</v>
      </c>
      <c r="M259" s="27">
        <v>-0.47</v>
      </c>
      <c r="N259" s="18">
        <v>-0.36</v>
      </c>
      <c r="O259" s="18">
        <v>-0.51</v>
      </c>
      <c r="U259" s="18" t="s">
        <v>824</v>
      </c>
      <c r="V259" s="18" t="s">
        <v>439</v>
      </c>
      <c r="W259" s="18" t="s">
        <v>713</v>
      </c>
      <c r="X259" s="18" t="s">
        <v>673</v>
      </c>
      <c r="Y259" s="18" t="s">
        <v>801</v>
      </c>
      <c r="Z259" s="18" t="s">
        <v>384</v>
      </c>
      <c r="AA259" s="18" t="s">
        <v>433</v>
      </c>
      <c r="AB259" s="18" t="s">
        <v>433</v>
      </c>
      <c r="AC259" s="18" t="s">
        <v>389</v>
      </c>
      <c r="AD259" s="18" t="s">
        <v>703</v>
      </c>
      <c r="AE259" s="18" t="s">
        <v>564</v>
      </c>
      <c r="AF259" s="18" t="s">
        <v>766</v>
      </c>
      <c r="AG259" s="18" t="s">
        <v>609</v>
      </c>
      <c r="AH259" s="18" t="s">
        <v>774</v>
      </c>
      <c r="AI259" s="18" t="s">
        <v>470</v>
      </c>
    </row>
    <row r="260" spans="1:35">
      <c r="A260" s="18">
        <v>2000</v>
      </c>
      <c r="B260" s="18">
        <v>4</v>
      </c>
      <c r="C260" s="19">
        <f t="shared" ref="C260:C323" si="4">A260+B260/12.8</f>
        <v>2000.3125</v>
      </c>
      <c r="D260" s="27">
        <v>-7.0000000000000007E-2</v>
      </c>
      <c r="E260" s="18">
        <v>0.23</v>
      </c>
      <c r="F260" s="18">
        <v>-0.19</v>
      </c>
      <c r="G260" s="27">
        <v>0.02</v>
      </c>
      <c r="H260" s="18">
        <v>0.45</v>
      </c>
      <c r="I260" s="18">
        <v>-0.25</v>
      </c>
      <c r="J260" s="27">
        <v>-0.16</v>
      </c>
      <c r="K260" s="18">
        <v>-0.26</v>
      </c>
      <c r="L260" s="18">
        <v>-0.14000000000000001</v>
      </c>
      <c r="M260" s="27">
        <v>-0.36</v>
      </c>
      <c r="N260" s="18">
        <v>-0.28000000000000003</v>
      </c>
      <c r="O260" s="18">
        <v>-0.38</v>
      </c>
      <c r="U260" s="18" t="s">
        <v>459</v>
      </c>
      <c r="V260" s="18" t="s">
        <v>718</v>
      </c>
      <c r="W260" s="18" t="s">
        <v>816</v>
      </c>
      <c r="X260" s="18" t="s">
        <v>457</v>
      </c>
      <c r="Y260" s="18" t="s">
        <v>572</v>
      </c>
      <c r="Z260" s="18" t="s">
        <v>419</v>
      </c>
      <c r="AA260" s="18" t="s">
        <v>604</v>
      </c>
      <c r="AB260" s="18" t="s">
        <v>595</v>
      </c>
      <c r="AC260" s="18" t="s">
        <v>426</v>
      </c>
      <c r="AD260" s="18" t="s">
        <v>965</v>
      </c>
      <c r="AE260" s="18" t="s">
        <v>463</v>
      </c>
      <c r="AF260" s="18" t="s">
        <v>537</v>
      </c>
      <c r="AG260" s="18" t="s">
        <v>645</v>
      </c>
      <c r="AH260" s="18" t="s">
        <v>518</v>
      </c>
      <c r="AI260" s="18" t="s">
        <v>556</v>
      </c>
    </row>
    <row r="261" spans="1:35">
      <c r="A261" s="18">
        <v>2000</v>
      </c>
      <c r="B261" s="18">
        <v>5</v>
      </c>
      <c r="C261" s="19">
        <f t="shared" si="4"/>
        <v>2000.390625</v>
      </c>
      <c r="D261" s="27">
        <v>-0.04</v>
      </c>
      <c r="E261" s="18">
        <v>-0.05</v>
      </c>
      <c r="F261" s="18">
        <v>-0.03</v>
      </c>
      <c r="G261" s="27">
        <v>-0.04</v>
      </c>
      <c r="H261" s="18">
        <v>0.09</v>
      </c>
      <c r="I261" s="18">
        <v>-0.12</v>
      </c>
      <c r="J261" s="27">
        <v>-0.03</v>
      </c>
      <c r="K261" s="18">
        <v>-0.36</v>
      </c>
      <c r="L261" s="18">
        <v>0.04</v>
      </c>
      <c r="M261" s="27">
        <v>-0.27</v>
      </c>
      <c r="N261" s="18">
        <v>-0.18</v>
      </c>
      <c r="O261" s="18">
        <v>-0.3</v>
      </c>
      <c r="U261" s="18" t="s">
        <v>719</v>
      </c>
      <c r="V261" s="18" t="s">
        <v>388</v>
      </c>
      <c r="W261" s="18" t="s">
        <v>556</v>
      </c>
      <c r="X261" s="18" t="s">
        <v>387</v>
      </c>
      <c r="Y261" s="18" t="s">
        <v>708</v>
      </c>
      <c r="Z261" s="18" t="s">
        <v>469</v>
      </c>
      <c r="AA261" s="18" t="s">
        <v>676</v>
      </c>
      <c r="AB261" s="18" t="s">
        <v>709</v>
      </c>
      <c r="AC261" s="18" t="s">
        <v>535</v>
      </c>
      <c r="AD261" s="18" t="s">
        <v>507</v>
      </c>
      <c r="AE261" s="18" t="s">
        <v>734</v>
      </c>
      <c r="AF261" s="18" t="s">
        <v>547</v>
      </c>
      <c r="AG261" s="18" t="s">
        <v>964</v>
      </c>
      <c r="AH261" s="18" t="s">
        <v>621</v>
      </c>
      <c r="AI261" s="18" t="s">
        <v>816</v>
      </c>
    </row>
    <row r="262" spans="1:35">
      <c r="A262" s="18">
        <v>2000</v>
      </c>
      <c r="B262" s="18">
        <v>6</v>
      </c>
      <c r="C262" s="19">
        <f t="shared" si="4"/>
        <v>2000.46875</v>
      </c>
      <c r="D262" s="27">
        <v>-0.06</v>
      </c>
      <c r="E262" s="18">
        <v>-0.01</v>
      </c>
      <c r="F262" s="18">
        <v>-0.08</v>
      </c>
      <c r="G262" s="27">
        <v>-0.08</v>
      </c>
      <c r="H262" s="18">
        <v>0.02</v>
      </c>
      <c r="I262" s="18">
        <v>-0.15</v>
      </c>
      <c r="J262" s="27">
        <v>-0.04</v>
      </c>
      <c r="K262" s="18">
        <v>-0.08</v>
      </c>
      <c r="L262" s="18">
        <v>-0.04</v>
      </c>
      <c r="M262" s="27">
        <v>-0.37</v>
      </c>
      <c r="N262" s="18">
        <v>-0.32</v>
      </c>
      <c r="O262" s="18">
        <v>-0.38</v>
      </c>
      <c r="U262" s="18" t="s">
        <v>547</v>
      </c>
      <c r="V262" s="18" t="s">
        <v>677</v>
      </c>
      <c r="W262" s="18" t="s">
        <v>686</v>
      </c>
      <c r="X262" s="18" t="s">
        <v>672</v>
      </c>
      <c r="Y262" s="18" t="s">
        <v>673</v>
      </c>
      <c r="Z262" s="18" t="s">
        <v>446</v>
      </c>
      <c r="AA262" s="18" t="s">
        <v>534</v>
      </c>
      <c r="AB262" s="18" t="s">
        <v>685</v>
      </c>
      <c r="AC262" s="18" t="s">
        <v>870</v>
      </c>
      <c r="AD262" s="18" t="s">
        <v>595</v>
      </c>
      <c r="AE262" s="18" t="s">
        <v>613</v>
      </c>
      <c r="AF262" s="18" t="s">
        <v>466</v>
      </c>
      <c r="AG262" s="18" t="s">
        <v>388</v>
      </c>
      <c r="AH262" s="18" t="s">
        <v>446</v>
      </c>
      <c r="AI262" s="18" t="s">
        <v>855</v>
      </c>
    </row>
    <row r="263" spans="1:35">
      <c r="A263" s="18">
        <v>2000</v>
      </c>
      <c r="B263" s="18">
        <v>7</v>
      </c>
      <c r="C263" s="19">
        <f t="shared" si="4"/>
        <v>2000.546875</v>
      </c>
      <c r="D263" s="27">
        <v>-0.18</v>
      </c>
      <c r="E263" s="18">
        <v>-0.15</v>
      </c>
      <c r="F263" s="18">
        <v>-0.19</v>
      </c>
      <c r="G263" s="27">
        <v>-0.17</v>
      </c>
      <c r="H263" s="18">
        <v>-0.06</v>
      </c>
      <c r="I263" s="18">
        <v>-0.25</v>
      </c>
      <c r="J263" s="27">
        <v>-0.18</v>
      </c>
      <c r="K263" s="18">
        <v>-0.35</v>
      </c>
      <c r="L263" s="18">
        <v>-0.15</v>
      </c>
      <c r="M263" s="27">
        <v>-0.36</v>
      </c>
      <c r="N263" s="18">
        <v>-0.37</v>
      </c>
      <c r="O263" s="18">
        <v>-0.36</v>
      </c>
      <c r="U263" s="18" t="s">
        <v>816</v>
      </c>
      <c r="V263" s="18" t="s">
        <v>649</v>
      </c>
      <c r="W263" s="18" t="s">
        <v>612</v>
      </c>
      <c r="X263" s="18" t="s">
        <v>419</v>
      </c>
      <c r="Y263" s="18" t="s">
        <v>572</v>
      </c>
      <c r="Z263" s="18" t="s">
        <v>516</v>
      </c>
      <c r="AA263" s="18" t="s">
        <v>551</v>
      </c>
      <c r="AB263" s="18" t="s">
        <v>428</v>
      </c>
      <c r="AC263" s="18" t="s">
        <v>460</v>
      </c>
      <c r="AD263" s="18" t="s">
        <v>890</v>
      </c>
      <c r="AE263" s="18" t="s">
        <v>472</v>
      </c>
      <c r="AF263" s="18" t="s">
        <v>487</v>
      </c>
      <c r="AG263" s="18" t="s">
        <v>411</v>
      </c>
      <c r="AH263" s="18" t="s">
        <v>410</v>
      </c>
      <c r="AI263" s="18" t="s">
        <v>852</v>
      </c>
    </row>
    <row r="264" spans="1:35">
      <c r="A264" s="18">
        <v>2000</v>
      </c>
      <c r="B264" s="18">
        <v>8</v>
      </c>
      <c r="C264" s="19">
        <f t="shared" si="4"/>
        <v>2000.625</v>
      </c>
      <c r="D264" s="27">
        <v>-0.24</v>
      </c>
      <c r="E264" s="18">
        <v>-0.16</v>
      </c>
      <c r="F264" s="18">
        <v>-0.27</v>
      </c>
      <c r="G264" s="27">
        <v>-0.15</v>
      </c>
      <c r="H264" s="18">
        <v>-0.09</v>
      </c>
      <c r="I264" s="18">
        <v>-0.2</v>
      </c>
      <c r="J264" s="27">
        <v>-0.32</v>
      </c>
      <c r="K264" s="18">
        <v>-0.32</v>
      </c>
      <c r="L264" s="18">
        <v>-0.32</v>
      </c>
      <c r="M264" s="27">
        <v>-0.24</v>
      </c>
      <c r="N264" s="18">
        <v>-0.27</v>
      </c>
      <c r="O264" s="18">
        <v>-0.23</v>
      </c>
      <c r="U264" s="18" t="s">
        <v>451</v>
      </c>
      <c r="V264" s="18" t="s">
        <v>460</v>
      </c>
      <c r="W264" s="18" t="s">
        <v>714</v>
      </c>
      <c r="X264" s="18" t="s">
        <v>827</v>
      </c>
      <c r="Y264" s="18" t="s">
        <v>632</v>
      </c>
      <c r="Z264" s="18" t="s">
        <v>801</v>
      </c>
      <c r="AA264" s="18" t="s">
        <v>680</v>
      </c>
      <c r="AB264" s="18" t="s">
        <v>410</v>
      </c>
      <c r="AC264" s="18" t="s">
        <v>570</v>
      </c>
      <c r="AD264" s="18" t="s">
        <v>428</v>
      </c>
      <c r="AE264" s="18" t="s">
        <v>603</v>
      </c>
      <c r="AF264" s="18" t="s">
        <v>714</v>
      </c>
      <c r="AG264" s="18" t="s">
        <v>466</v>
      </c>
      <c r="AH264" s="18" t="s">
        <v>672</v>
      </c>
      <c r="AI264" s="18" t="s">
        <v>869</v>
      </c>
    </row>
    <row r="265" spans="1:35">
      <c r="A265" s="18">
        <v>2000</v>
      </c>
      <c r="B265" s="18">
        <v>9</v>
      </c>
      <c r="C265" s="19">
        <f t="shared" si="4"/>
        <v>2000.703125</v>
      </c>
      <c r="D265" s="27">
        <v>-0.14000000000000001</v>
      </c>
      <c r="E265" s="18">
        <v>-0.09</v>
      </c>
      <c r="F265" s="18">
        <v>-0.16</v>
      </c>
      <c r="G265" s="27">
        <v>-0.14000000000000001</v>
      </c>
      <c r="H265" s="18">
        <v>-0.17</v>
      </c>
      <c r="I265" s="18">
        <v>-0.12</v>
      </c>
      <c r="J265" s="27">
        <v>-0.14000000000000001</v>
      </c>
      <c r="K265" s="18">
        <v>0.08</v>
      </c>
      <c r="L265" s="18">
        <v>-0.19</v>
      </c>
      <c r="M265" s="27">
        <v>-0.26</v>
      </c>
      <c r="N265" s="18">
        <v>-0.22</v>
      </c>
      <c r="O265" s="18">
        <v>-0.27</v>
      </c>
      <c r="U265" s="18" t="s">
        <v>413</v>
      </c>
      <c r="V265" s="18" t="s">
        <v>515</v>
      </c>
      <c r="W265" s="18" t="s">
        <v>582</v>
      </c>
      <c r="X265" s="18" t="s">
        <v>543</v>
      </c>
      <c r="Y265" s="18" t="s">
        <v>598</v>
      </c>
      <c r="Z265" s="18" t="s">
        <v>747</v>
      </c>
      <c r="AA265" s="18" t="s">
        <v>676</v>
      </c>
      <c r="AB265" s="18" t="s">
        <v>703</v>
      </c>
      <c r="AC265" s="18" t="s">
        <v>562</v>
      </c>
      <c r="AD265" s="18" t="s">
        <v>640</v>
      </c>
      <c r="AE265" s="18" t="s">
        <v>773</v>
      </c>
      <c r="AF265" s="18" t="s">
        <v>466</v>
      </c>
      <c r="AG265" s="18" t="s">
        <v>389</v>
      </c>
      <c r="AH265" s="18" t="s">
        <v>480</v>
      </c>
      <c r="AI265" s="18" t="s">
        <v>658</v>
      </c>
    </row>
    <row r="266" spans="1:35">
      <c r="A266" s="18">
        <v>2000</v>
      </c>
      <c r="B266" s="18">
        <v>10</v>
      </c>
      <c r="C266" s="19">
        <f t="shared" si="4"/>
        <v>2000.78125</v>
      </c>
      <c r="D266" s="27">
        <v>-0.12</v>
      </c>
      <c r="E266" s="18">
        <v>-0.32</v>
      </c>
      <c r="F266" s="18">
        <v>-0.04</v>
      </c>
      <c r="G266" s="27">
        <v>-0.21</v>
      </c>
      <c r="H266" s="18">
        <v>-0.34</v>
      </c>
      <c r="I266" s="18">
        <v>-0.12</v>
      </c>
      <c r="J266" s="27">
        <v>-0.03</v>
      </c>
      <c r="K266" s="18">
        <v>-0.28000000000000003</v>
      </c>
      <c r="L266" s="18">
        <v>0.02</v>
      </c>
      <c r="M266" s="27">
        <v>-0.04</v>
      </c>
      <c r="N266" s="18">
        <v>-0.16</v>
      </c>
      <c r="O266" s="18">
        <v>0</v>
      </c>
      <c r="U266" s="18" t="s">
        <v>471</v>
      </c>
      <c r="V266" s="18" t="s">
        <v>506</v>
      </c>
      <c r="W266" s="18" t="s">
        <v>612</v>
      </c>
      <c r="X266" s="18" t="s">
        <v>520</v>
      </c>
      <c r="Y266" s="18" t="s">
        <v>827</v>
      </c>
      <c r="Z266" s="18" t="s">
        <v>428</v>
      </c>
      <c r="AA266" s="18" t="s">
        <v>480</v>
      </c>
      <c r="AB266" s="18" t="s">
        <v>576</v>
      </c>
      <c r="AC266" s="18" t="s">
        <v>795</v>
      </c>
      <c r="AD266" s="18" t="s">
        <v>802</v>
      </c>
      <c r="AE266" s="18" t="s">
        <v>963</v>
      </c>
      <c r="AF266" s="18" t="s">
        <v>481</v>
      </c>
      <c r="AG266" s="18" t="s">
        <v>637</v>
      </c>
      <c r="AH266" s="18" t="s">
        <v>663</v>
      </c>
      <c r="AI266" s="18" t="s">
        <v>828</v>
      </c>
    </row>
    <row r="267" spans="1:35">
      <c r="A267" s="18">
        <v>2000</v>
      </c>
      <c r="B267" s="18">
        <v>11</v>
      </c>
      <c r="C267" s="19">
        <f t="shared" si="4"/>
        <v>2000.859375</v>
      </c>
      <c r="D267" s="27">
        <v>-0.12</v>
      </c>
      <c r="E267" s="18">
        <v>-0.28000000000000003</v>
      </c>
      <c r="F267" s="18">
        <v>-0.06</v>
      </c>
      <c r="G267" s="27">
        <v>-0.16</v>
      </c>
      <c r="H267" s="18">
        <v>-0.38</v>
      </c>
      <c r="I267" s="18">
        <v>-0.02</v>
      </c>
      <c r="J267" s="27">
        <v>-0.08</v>
      </c>
      <c r="K267" s="18">
        <v>-0.04</v>
      </c>
      <c r="L267" s="18">
        <v>-0.09</v>
      </c>
      <c r="M267" s="27">
        <v>0.01</v>
      </c>
      <c r="N267" s="18">
        <v>-0.05</v>
      </c>
      <c r="O267" s="18">
        <v>0.03</v>
      </c>
      <c r="U267" s="18" t="s">
        <v>411</v>
      </c>
      <c r="V267" s="18" t="s">
        <v>453</v>
      </c>
      <c r="W267" s="18" t="s">
        <v>845</v>
      </c>
      <c r="X267" s="18" t="s">
        <v>542</v>
      </c>
      <c r="Y267" s="18" t="s">
        <v>693</v>
      </c>
      <c r="Z267" s="18" t="s">
        <v>507</v>
      </c>
      <c r="AA267" s="18" t="s">
        <v>469</v>
      </c>
      <c r="AB267" s="18" t="s">
        <v>378</v>
      </c>
      <c r="AC267" s="18" t="s">
        <v>459</v>
      </c>
      <c r="AD267" s="18" t="s">
        <v>668</v>
      </c>
      <c r="AE267" s="18" t="s">
        <v>791</v>
      </c>
      <c r="AF267" s="18" t="s">
        <v>496</v>
      </c>
      <c r="AG267" s="18" t="s">
        <v>962</v>
      </c>
      <c r="AH267" s="18" t="s">
        <v>961</v>
      </c>
      <c r="AI267" s="18" t="s">
        <v>448</v>
      </c>
    </row>
    <row r="268" spans="1:35">
      <c r="A268" s="18">
        <v>2000</v>
      </c>
      <c r="B268" s="18">
        <v>12</v>
      </c>
      <c r="C268" s="19">
        <f t="shared" si="4"/>
        <v>2000.9375</v>
      </c>
      <c r="D268" s="27">
        <v>-0.14000000000000001</v>
      </c>
      <c r="E268" s="18">
        <v>-0.22</v>
      </c>
      <c r="F268" s="18">
        <v>-0.11</v>
      </c>
      <c r="G268" s="27">
        <v>-0.17</v>
      </c>
      <c r="H268" s="18">
        <v>-0.3</v>
      </c>
      <c r="I268" s="18">
        <v>-0.09</v>
      </c>
      <c r="J268" s="27">
        <v>-0.11</v>
      </c>
      <c r="K268" s="18">
        <v>-0.03</v>
      </c>
      <c r="L268" s="18">
        <v>-0.13</v>
      </c>
      <c r="M268" s="27">
        <v>-7.0000000000000007E-2</v>
      </c>
      <c r="N268" s="18">
        <v>-0.09</v>
      </c>
      <c r="O268" s="18">
        <v>-7.0000000000000007E-2</v>
      </c>
      <c r="U268" s="18" t="s">
        <v>411</v>
      </c>
      <c r="V268" s="18" t="s">
        <v>793</v>
      </c>
      <c r="W268" s="18" t="s">
        <v>515</v>
      </c>
      <c r="X268" s="18" t="s">
        <v>680</v>
      </c>
      <c r="Y268" s="18" t="s">
        <v>480</v>
      </c>
      <c r="Z268" s="18" t="s">
        <v>542</v>
      </c>
      <c r="AA268" s="18" t="s">
        <v>428</v>
      </c>
      <c r="AB268" s="18" t="s">
        <v>572</v>
      </c>
      <c r="AC268" s="18" t="s">
        <v>458</v>
      </c>
      <c r="AD268" s="18" t="s">
        <v>534</v>
      </c>
      <c r="AE268" s="18" t="s">
        <v>610</v>
      </c>
      <c r="AF268" s="18" t="s">
        <v>541</v>
      </c>
      <c r="AG268" s="18" t="s">
        <v>909</v>
      </c>
      <c r="AH268" s="18" t="s">
        <v>960</v>
      </c>
      <c r="AI268" s="18" t="s">
        <v>389</v>
      </c>
    </row>
    <row r="269" spans="1:35">
      <c r="A269" s="18">
        <v>2001</v>
      </c>
      <c r="B269" s="18">
        <v>1</v>
      </c>
      <c r="C269" s="19">
        <f t="shared" si="4"/>
        <v>2001.078125</v>
      </c>
      <c r="D269" s="27">
        <v>-0.19</v>
      </c>
      <c r="E269" s="18">
        <v>-0.09</v>
      </c>
      <c r="F269" s="18">
        <v>-0.23</v>
      </c>
      <c r="G269" s="27">
        <v>-0.18</v>
      </c>
      <c r="H269" s="18">
        <v>-0.02</v>
      </c>
      <c r="I269" s="18">
        <v>-0.28999999999999998</v>
      </c>
      <c r="J269" s="27">
        <v>-0.2</v>
      </c>
      <c r="K269" s="18">
        <v>-0.24</v>
      </c>
      <c r="L269" s="18">
        <v>-0.19</v>
      </c>
      <c r="M269" s="27">
        <v>-0.33</v>
      </c>
      <c r="N269" s="18">
        <v>-0.35</v>
      </c>
      <c r="O269" s="18">
        <v>-0.33</v>
      </c>
      <c r="U269" s="18" t="s">
        <v>451</v>
      </c>
      <c r="V269" s="18" t="s">
        <v>556</v>
      </c>
      <c r="W269" s="18" t="s">
        <v>553</v>
      </c>
      <c r="X269" s="18" t="s">
        <v>680</v>
      </c>
      <c r="Y269" s="18" t="s">
        <v>381</v>
      </c>
      <c r="Z269" s="18" t="s">
        <v>542</v>
      </c>
      <c r="AA269" s="18" t="s">
        <v>467</v>
      </c>
      <c r="AB269" s="18" t="s">
        <v>802</v>
      </c>
      <c r="AC269" s="18" t="s">
        <v>816</v>
      </c>
      <c r="AD269" s="18" t="s">
        <v>468</v>
      </c>
      <c r="AE269" s="18" t="s">
        <v>448</v>
      </c>
      <c r="AF269" s="18" t="s">
        <v>481</v>
      </c>
      <c r="AG269" s="18" t="s">
        <v>515</v>
      </c>
      <c r="AH269" s="18" t="s">
        <v>567</v>
      </c>
      <c r="AI269" s="18" t="s">
        <v>389</v>
      </c>
    </row>
    <row r="270" spans="1:35">
      <c r="A270" s="18">
        <v>2001</v>
      </c>
      <c r="B270" s="18">
        <v>2</v>
      </c>
      <c r="C270" s="19">
        <f t="shared" si="4"/>
        <v>2001.15625</v>
      </c>
      <c r="D270" s="27">
        <v>-0.06</v>
      </c>
      <c r="E270" s="18">
        <v>-0.22</v>
      </c>
      <c r="F270" s="18">
        <v>0.01</v>
      </c>
      <c r="G270" s="27">
        <v>-0.31</v>
      </c>
      <c r="H270" s="18">
        <v>-0.43</v>
      </c>
      <c r="I270" s="18">
        <v>-0.24</v>
      </c>
      <c r="J270" s="27">
        <v>0.2</v>
      </c>
      <c r="K270" s="18">
        <v>0.26</v>
      </c>
      <c r="L270" s="18">
        <v>0.19</v>
      </c>
      <c r="M270" s="27">
        <v>-0.19</v>
      </c>
      <c r="N270" s="18">
        <v>-0.24</v>
      </c>
      <c r="O270" s="18">
        <v>-0.17</v>
      </c>
      <c r="U270" s="18" t="s">
        <v>800</v>
      </c>
      <c r="V270" s="18" t="s">
        <v>453</v>
      </c>
      <c r="W270" s="18" t="s">
        <v>485</v>
      </c>
      <c r="X270" s="18" t="s">
        <v>633</v>
      </c>
      <c r="Y270" s="18" t="s">
        <v>746</v>
      </c>
      <c r="Z270" s="18" t="s">
        <v>580</v>
      </c>
      <c r="AA270" s="18" t="s">
        <v>856</v>
      </c>
      <c r="AB270" s="18" t="s">
        <v>728</v>
      </c>
      <c r="AC270" s="18" t="s">
        <v>677</v>
      </c>
      <c r="AD270" s="18" t="s">
        <v>428</v>
      </c>
      <c r="AE270" s="18" t="s">
        <v>601</v>
      </c>
      <c r="AF270" s="18" t="s">
        <v>816</v>
      </c>
      <c r="AG270" s="18" t="s">
        <v>808</v>
      </c>
      <c r="AH270" s="18" t="s">
        <v>743</v>
      </c>
      <c r="AI270" s="18" t="s">
        <v>752</v>
      </c>
    </row>
    <row r="271" spans="1:35">
      <c r="A271" s="18">
        <v>2001</v>
      </c>
      <c r="B271" s="18">
        <v>3</v>
      </c>
      <c r="C271" s="19">
        <f t="shared" si="4"/>
        <v>2001.234375</v>
      </c>
      <c r="D271" s="27">
        <v>-0.08</v>
      </c>
      <c r="E271" s="18">
        <v>0</v>
      </c>
      <c r="F271" s="18">
        <v>-0.11</v>
      </c>
      <c r="G271" s="27">
        <v>-0.09</v>
      </c>
      <c r="H271" s="18">
        <v>0.08</v>
      </c>
      <c r="I271" s="18">
        <v>-0.2</v>
      </c>
      <c r="J271" s="27">
        <v>-0.06</v>
      </c>
      <c r="K271" s="18">
        <v>-0.16</v>
      </c>
      <c r="L271" s="18">
        <v>-0.04</v>
      </c>
      <c r="M271" s="27">
        <v>-0.27</v>
      </c>
      <c r="N271" s="18">
        <v>-0.43</v>
      </c>
      <c r="O271" s="18">
        <v>-0.22</v>
      </c>
      <c r="U271" s="18" t="s">
        <v>694</v>
      </c>
      <c r="V271" s="18" t="s">
        <v>447</v>
      </c>
      <c r="W271" s="18" t="s">
        <v>692</v>
      </c>
      <c r="X271" s="18" t="s">
        <v>480</v>
      </c>
      <c r="Y271" s="18" t="s">
        <v>381</v>
      </c>
      <c r="Z271" s="18" t="s">
        <v>480</v>
      </c>
      <c r="AA271" s="18" t="s">
        <v>685</v>
      </c>
      <c r="AB271" s="18" t="s">
        <v>385</v>
      </c>
      <c r="AC271" s="18" t="s">
        <v>702</v>
      </c>
      <c r="AD271" s="18" t="s">
        <v>638</v>
      </c>
      <c r="AE271" s="18" t="s">
        <v>719</v>
      </c>
      <c r="AF271" s="18" t="s">
        <v>515</v>
      </c>
      <c r="AG271" s="18" t="s">
        <v>804</v>
      </c>
      <c r="AH271" s="18" t="s">
        <v>960</v>
      </c>
      <c r="AI271" s="18" t="s">
        <v>808</v>
      </c>
    </row>
    <row r="272" spans="1:35">
      <c r="A272" s="18">
        <v>2001</v>
      </c>
      <c r="B272" s="18">
        <v>4</v>
      </c>
      <c r="C272" s="19">
        <f t="shared" si="4"/>
        <v>2001.3125</v>
      </c>
      <c r="D272" s="27">
        <v>0.08</v>
      </c>
      <c r="E272" s="18">
        <v>0.02</v>
      </c>
      <c r="F272" s="18">
        <v>0.1</v>
      </c>
      <c r="G272" s="27">
        <v>0.02</v>
      </c>
      <c r="H272" s="18">
        <v>7.0000000000000007E-2</v>
      </c>
      <c r="I272" s="18">
        <v>0</v>
      </c>
      <c r="J272" s="27">
        <v>0.13</v>
      </c>
      <c r="K272" s="18">
        <v>-0.1</v>
      </c>
      <c r="L272" s="18">
        <v>0.18</v>
      </c>
      <c r="M272" s="27">
        <v>-0.03</v>
      </c>
      <c r="N272" s="18">
        <v>-7.0000000000000007E-2</v>
      </c>
      <c r="O272" s="18">
        <v>-0.02</v>
      </c>
      <c r="U272" s="18" t="s">
        <v>482</v>
      </c>
      <c r="V272" s="18" t="s">
        <v>380</v>
      </c>
      <c r="W272" s="18" t="s">
        <v>694</v>
      </c>
      <c r="X272" s="18" t="s">
        <v>433</v>
      </c>
      <c r="Y272" s="18" t="s">
        <v>543</v>
      </c>
      <c r="Z272" s="18" t="s">
        <v>416</v>
      </c>
      <c r="AA272" s="18" t="s">
        <v>703</v>
      </c>
      <c r="AB272" s="18" t="s">
        <v>557</v>
      </c>
      <c r="AC272" s="18" t="s">
        <v>618</v>
      </c>
      <c r="AD272" s="18" t="s">
        <v>542</v>
      </c>
      <c r="AE272" s="18" t="s">
        <v>736</v>
      </c>
      <c r="AF272" s="18" t="s">
        <v>824</v>
      </c>
      <c r="AG272" s="18" t="s">
        <v>436</v>
      </c>
      <c r="AH272" s="18" t="s">
        <v>420</v>
      </c>
      <c r="AI272" s="18" t="s">
        <v>612</v>
      </c>
    </row>
    <row r="273" spans="1:35">
      <c r="A273" s="18">
        <v>2001</v>
      </c>
      <c r="B273" s="18">
        <v>5</v>
      </c>
      <c r="C273" s="19">
        <f t="shared" si="4"/>
        <v>2001.390625</v>
      </c>
      <c r="D273" s="27">
        <v>7.0000000000000007E-2</v>
      </c>
      <c r="E273" s="18">
        <v>0.23</v>
      </c>
      <c r="F273" s="18">
        <v>0.01</v>
      </c>
      <c r="G273" s="27">
        <v>0.14000000000000001</v>
      </c>
      <c r="H273" s="18">
        <v>0.34</v>
      </c>
      <c r="I273" s="18">
        <v>0.01</v>
      </c>
      <c r="J273" s="27">
        <v>0.01</v>
      </c>
      <c r="K273" s="18">
        <v>0</v>
      </c>
      <c r="L273" s="18">
        <v>0.01</v>
      </c>
      <c r="M273" s="27">
        <v>-0.08</v>
      </c>
      <c r="N273" s="18">
        <v>-0.08</v>
      </c>
      <c r="O273" s="18">
        <v>-0.08</v>
      </c>
      <c r="U273" s="18" t="s">
        <v>503</v>
      </c>
      <c r="V273" s="18" t="s">
        <v>628</v>
      </c>
      <c r="W273" s="18" t="s">
        <v>547</v>
      </c>
      <c r="X273" s="18" t="s">
        <v>432</v>
      </c>
      <c r="Y273" s="18" t="s">
        <v>446</v>
      </c>
      <c r="Z273" s="18" t="s">
        <v>432</v>
      </c>
      <c r="AA273" s="18" t="s">
        <v>543</v>
      </c>
      <c r="AB273" s="18" t="s">
        <v>387</v>
      </c>
      <c r="AC273" s="18" t="s">
        <v>586</v>
      </c>
      <c r="AD273" s="18" t="s">
        <v>765</v>
      </c>
      <c r="AE273" s="18" t="s">
        <v>636</v>
      </c>
      <c r="AF273" s="18" t="s">
        <v>652</v>
      </c>
      <c r="AG273" s="18" t="s">
        <v>511</v>
      </c>
      <c r="AH273" s="18" t="s">
        <v>477</v>
      </c>
      <c r="AI273" s="18" t="s">
        <v>571</v>
      </c>
    </row>
    <row r="274" spans="1:35">
      <c r="A274" s="18">
        <v>2001</v>
      </c>
      <c r="B274" s="18">
        <v>6</v>
      </c>
      <c r="C274" s="19">
        <f t="shared" si="4"/>
        <v>2001.46875</v>
      </c>
      <c r="D274" s="27">
        <v>-0.1</v>
      </c>
      <c r="E274" s="18">
        <v>-0.06</v>
      </c>
      <c r="F274" s="18">
        <v>-0.11</v>
      </c>
      <c r="G274" s="27">
        <v>-0.09</v>
      </c>
      <c r="H274" s="18">
        <v>0</v>
      </c>
      <c r="I274" s="18">
        <v>-0.15</v>
      </c>
      <c r="J274" s="27">
        <v>-0.11</v>
      </c>
      <c r="K274" s="18">
        <v>-0.2</v>
      </c>
      <c r="L274" s="18">
        <v>-0.09</v>
      </c>
      <c r="M274" s="27">
        <v>-0.27</v>
      </c>
      <c r="N274" s="18">
        <v>-0.48</v>
      </c>
      <c r="O274" s="18">
        <v>-0.21</v>
      </c>
      <c r="U274" s="18" t="s">
        <v>623</v>
      </c>
      <c r="V274" s="18" t="s">
        <v>677</v>
      </c>
      <c r="W274" s="18" t="s">
        <v>413</v>
      </c>
      <c r="X274" s="18" t="s">
        <v>551</v>
      </c>
      <c r="Y274" s="18" t="s">
        <v>434</v>
      </c>
      <c r="Z274" s="18" t="s">
        <v>520</v>
      </c>
      <c r="AA274" s="18" t="s">
        <v>480</v>
      </c>
      <c r="AB274" s="18" t="s">
        <v>444</v>
      </c>
      <c r="AC274" s="18" t="s">
        <v>819</v>
      </c>
      <c r="AD274" s="18" t="s">
        <v>450</v>
      </c>
      <c r="AE274" s="18" t="s">
        <v>389</v>
      </c>
      <c r="AF274" s="18" t="s">
        <v>515</v>
      </c>
      <c r="AG274" s="18" t="s">
        <v>413</v>
      </c>
      <c r="AH274" s="18" t="s">
        <v>693</v>
      </c>
      <c r="AI274" s="18" t="s">
        <v>496</v>
      </c>
    </row>
    <row r="275" spans="1:35">
      <c r="A275" s="18">
        <v>2001</v>
      </c>
      <c r="B275" s="18">
        <v>7</v>
      </c>
      <c r="C275" s="19">
        <f t="shared" si="4"/>
        <v>2001.546875</v>
      </c>
      <c r="D275" s="27">
        <v>-0.05</v>
      </c>
      <c r="E275" s="18">
        <v>0.02</v>
      </c>
      <c r="F275" s="18">
        <v>-0.08</v>
      </c>
      <c r="G275" s="27">
        <v>-0.01</v>
      </c>
      <c r="H275" s="18">
        <v>0.08</v>
      </c>
      <c r="I275" s="18">
        <v>-0.06</v>
      </c>
      <c r="J275" s="27">
        <v>-0.1</v>
      </c>
      <c r="K275" s="18">
        <v>-0.09</v>
      </c>
      <c r="L275" s="18">
        <v>-0.1</v>
      </c>
      <c r="M275" s="27">
        <v>-0.13</v>
      </c>
      <c r="N275" s="18">
        <v>-0.2</v>
      </c>
      <c r="O275" s="18">
        <v>-0.11</v>
      </c>
      <c r="U275" s="18" t="s">
        <v>501</v>
      </c>
      <c r="V275" s="18" t="s">
        <v>496</v>
      </c>
      <c r="W275" s="18" t="s">
        <v>610</v>
      </c>
      <c r="X275" s="18" t="s">
        <v>457</v>
      </c>
      <c r="Y275" s="18" t="s">
        <v>432</v>
      </c>
      <c r="Z275" s="18" t="s">
        <v>543</v>
      </c>
      <c r="AA275" s="18" t="s">
        <v>446</v>
      </c>
      <c r="AB275" s="18" t="s">
        <v>521</v>
      </c>
      <c r="AC275" s="18" t="s">
        <v>736</v>
      </c>
      <c r="AD275" s="18" t="s">
        <v>519</v>
      </c>
      <c r="AE275" s="18" t="s">
        <v>427</v>
      </c>
      <c r="AF275" s="18" t="s">
        <v>522</v>
      </c>
      <c r="AG275" s="18" t="s">
        <v>412</v>
      </c>
      <c r="AH275" s="18" t="s">
        <v>498</v>
      </c>
      <c r="AI275" s="18" t="s">
        <v>618</v>
      </c>
    </row>
    <row r="276" spans="1:35">
      <c r="A276" s="18">
        <v>2001</v>
      </c>
      <c r="B276" s="18">
        <v>8</v>
      </c>
      <c r="C276" s="19">
        <f t="shared" si="4"/>
        <v>2001.625</v>
      </c>
      <c r="D276" s="27">
        <v>0.12</v>
      </c>
      <c r="E276" s="18">
        <v>0.09</v>
      </c>
      <c r="F276" s="18">
        <v>0.13</v>
      </c>
      <c r="G276" s="27">
        <v>0.19</v>
      </c>
      <c r="H276" s="18">
        <v>0.23</v>
      </c>
      <c r="I276" s="18">
        <v>0.17</v>
      </c>
      <c r="J276" s="27">
        <v>0.05</v>
      </c>
      <c r="K276" s="18">
        <v>-0.22</v>
      </c>
      <c r="L276" s="18">
        <v>0.1</v>
      </c>
      <c r="M276" s="27">
        <v>0.09</v>
      </c>
      <c r="N276" s="18">
        <v>0.02</v>
      </c>
      <c r="O276" s="18">
        <v>0.12</v>
      </c>
      <c r="U276" s="18" t="s">
        <v>447</v>
      </c>
      <c r="V276" s="18" t="s">
        <v>382</v>
      </c>
      <c r="W276" s="18" t="s">
        <v>388</v>
      </c>
      <c r="X276" s="18" t="s">
        <v>498</v>
      </c>
      <c r="Y276" s="18" t="s">
        <v>856</v>
      </c>
      <c r="Z276" s="18" t="s">
        <v>672</v>
      </c>
      <c r="AA276" s="18" t="s">
        <v>518</v>
      </c>
      <c r="AB276" s="18" t="s">
        <v>607</v>
      </c>
      <c r="AC276" s="18" t="s">
        <v>505</v>
      </c>
      <c r="AD276" s="18" t="s">
        <v>738</v>
      </c>
      <c r="AE276" s="18" t="s">
        <v>959</v>
      </c>
      <c r="AF276" s="18" t="s">
        <v>426</v>
      </c>
      <c r="AG276" s="18" t="s">
        <v>601</v>
      </c>
      <c r="AH276" s="18" t="s">
        <v>597</v>
      </c>
      <c r="AI276" s="18" t="s">
        <v>437</v>
      </c>
    </row>
    <row r="277" spans="1:35">
      <c r="A277" s="18">
        <v>2001</v>
      </c>
      <c r="B277" s="18">
        <v>9</v>
      </c>
      <c r="C277" s="19">
        <f t="shared" si="4"/>
        <v>2001.703125</v>
      </c>
      <c r="D277" s="27">
        <v>-0.17</v>
      </c>
      <c r="E277" s="18">
        <v>-0.27</v>
      </c>
      <c r="F277" s="18">
        <v>-0.13</v>
      </c>
      <c r="G277" s="27">
        <v>-0.17</v>
      </c>
      <c r="H277" s="18">
        <v>-0.26</v>
      </c>
      <c r="I277" s="18">
        <v>-0.12</v>
      </c>
      <c r="J277" s="27">
        <v>-0.17</v>
      </c>
      <c r="K277" s="18">
        <v>-0.28999999999999998</v>
      </c>
      <c r="L277" s="18">
        <v>-0.14000000000000001</v>
      </c>
      <c r="M277" s="27">
        <v>-0.22</v>
      </c>
      <c r="N277" s="18">
        <v>-0.21</v>
      </c>
      <c r="O277" s="18">
        <v>-0.22</v>
      </c>
      <c r="U277" s="18" t="s">
        <v>515</v>
      </c>
      <c r="V277" s="18" t="s">
        <v>553</v>
      </c>
      <c r="W277" s="18" t="s">
        <v>845</v>
      </c>
      <c r="X277" s="18" t="s">
        <v>743</v>
      </c>
      <c r="Y277" s="18" t="s">
        <v>827</v>
      </c>
      <c r="Z277" s="18" t="s">
        <v>638</v>
      </c>
      <c r="AA277" s="18" t="s">
        <v>387</v>
      </c>
      <c r="AB277" s="18" t="s">
        <v>838</v>
      </c>
      <c r="AC277" s="18" t="s">
        <v>511</v>
      </c>
      <c r="AD277" s="18" t="s">
        <v>660</v>
      </c>
      <c r="AE277" s="18" t="s">
        <v>485</v>
      </c>
      <c r="AF277" s="18" t="s">
        <v>784</v>
      </c>
      <c r="AG277" s="18" t="s">
        <v>485</v>
      </c>
      <c r="AH277" s="18" t="s">
        <v>572</v>
      </c>
      <c r="AI277" s="18" t="s">
        <v>463</v>
      </c>
    </row>
    <row r="278" spans="1:35">
      <c r="A278" s="18">
        <v>2001</v>
      </c>
      <c r="B278" s="18">
        <v>10</v>
      </c>
      <c r="C278" s="19">
        <f t="shared" si="4"/>
        <v>2001.78125</v>
      </c>
      <c r="D278" s="27">
        <v>0.03</v>
      </c>
      <c r="E278" s="18">
        <v>-0.21</v>
      </c>
      <c r="F278" s="18">
        <v>0.12</v>
      </c>
      <c r="G278" s="27">
        <v>-0.1</v>
      </c>
      <c r="H278" s="18">
        <v>-0.14000000000000001</v>
      </c>
      <c r="I278" s="18">
        <v>-7.0000000000000007E-2</v>
      </c>
      <c r="J278" s="27">
        <v>0.15</v>
      </c>
      <c r="K278" s="18">
        <v>-0.38</v>
      </c>
      <c r="L278" s="18">
        <v>0.27</v>
      </c>
      <c r="M278" s="27">
        <v>0.08</v>
      </c>
      <c r="N278" s="18">
        <v>-7.0000000000000007E-2</v>
      </c>
      <c r="O278" s="18">
        <v>0.12</v>
      </c>
      <c r="U278" s="18" t="s">
        <v>612</v>
      </c>
      <c r="V278" s="18" t="s">
        <v>714</v>
      </c>
      <c r="W278" s="18" t="s">
        <v>828</v>
      </c>
      <c r="X278" s="18" t="s">
        <v>469</v>
      </c>
      <c r="Y278" s="18" t="s">
        <v>626</v>
      </c>
      <c r="Z278" s="18" t="s">
        <v>580</v>
      </c>
      <c r="AA278" s="18" t="s">
        <v>565</v>
      </c>
      <c r="AB278" s="18" t="s">
        <v>847</v>
      </c>
      <c r="AC278" s="18" t="s">
        <v>524</v>
      </c>
      <c r="AD278" s="18" t="s">
        <v>679</v>
      </c>
      <c r="AE278" s="18" t="s">
        <v>476</v>
      </c>
      <c r="AF278" s="18" t="s">
        <v>819</v>
      </c>
      <c r="AG278" s="18" t="s">
        <v>426</v>
      </c>
      <c r="AH278" s="18" t="s">
        <v>822</v>
      </c>
      <c r="AI278" s="18" t="s">
        <v>882</v>
      </c>
    </row>
    <row r="279" spans="1:35">
      <c r="A279" s="18">
        <v>2001</v>
      </c>
      <c r="B279" s="18">
        <v>11</v>
      </c>
      <c r="C279" s="19">
        <f t="shared" si="4"/>
        <v>2001.859375</v>
      </c>
      <c r="D279" s="27">
        <v>0.04</v>
      </c>
      <c r="E279" s="18">
        <v>0.11</v>
      </c>
      <c r="F279" s="18">
        <v>0.02</v>
      </c>
      <c r="G279" s="27">
        <v>7.0000000000000007E-2</v>
      </c>
      <c r="H279" s="18">
        <v>0.28999999999999998</v>
      </c>
      <c r="I279" s="18">
        <v>-0.08</v>
      </c>
      <c r="J279" s="27">
        <v>0.02</v>
      </c>
      <c r="K279" s="18">
        <v>-0.31</v>
      </c>
      <c r="L279" s="18">
        <v>0.09</v>
      </c>
      <c r="M279" s="27">
        <v>0.03</v>
      </c>
      <c r="N279" s="18">
        <v>0.01</v>
      </c>
      <c r="O279" s="18">
        <v>0.04</v>
      </c>
      <c r="U279" s="18" t="s">
        <v>719</v>
      </c>
      <c r="V279" s="18" t="s">
        <v>494</v>
      </c>
      <c r="W279" s="18" t="s">
        <v>714</v>
      </c>
      <c r="X279" s="18" t="s">
        <v>480</v>
      </c>
      <c r="Y279" s="18" t="s">
        <v>709</v>
      </c>
      <c r="Z279" s="18" t="s">
        <v>672</v>
      </c>
      <c r="AA279" s="18" t="s">
        <v>632</v>
      </c>
      <c r="AB279" s="18" t="s">
        <v>520</v>
      </c>
      <c r="AC279" s="18" t="s">
        <v>541</v>
      </c>
      <c r="AD279" s="18" t="s">
        <v>837</v>
      </c>
      <c r="AE279" s="18" t="s">
        <v>737</v>
      </c>
      <c r="AF279" s="18" t="s">
        <v>901</v>
      </c>
      <c r="AG279" s="18" t="s">
        <v>958</v>
      </c>
      <c r="AH279" s="18" t="s">
        <v>763</v>
      </c>
      <c r="AI279" s="18" t="s">
        <v>612</v>
      </c>
    </row>
    <row r="280" spans="1:35">
      <c r="A280" s="18">
        <v>2001</v>
      </c>
      <c r="B280" s="18">
        <v>12</v>
      </c>
      <c r="C280" s="19">
        <f t="shared" si="4"/>
        <v>2001.9375</v>
      </c>
      <c r="D280" s="27">
        <v>0.04</v>
      </c>
      <c r="E280" s="18">
        <v>-0.1</v>
      </c>
      <c r="F280" s="18">
        <v>0.09</v>
      </c>
      <c r="G280" s="27">
        <v>0.04</v>
      </c>
      <c r="H280" s="18">
        <v>-0.04</v>
      </c>
      <c r="I280" s="18">
        <v>0.08</v>
      </c>
      <c r="J280" s="27">
        <v>0.04</v>
      </c>
      <c r="K280" s="18">
        <v>-0.23</v>
      </c>
      <c r="L280" s="18">
        <v>0.09</v>
      </c>
      <c r="M280" s="27">
        <v>0.04</v>
      </c>
      <c r="N280" s="18">
        <v>0.11</v>
      </c>
      <c r="O280" s="18">
        <v>0.02</v>
      </c>
      <c r="U280" s="18" t="s">
        <v>694</v>
      </c>
      <c r="V280" s="18" t="s">
        <v>460</v>
      </c>
      <c r="W280" s="18" t="s">
        <v>449</v>
      </c>
      <c r="X280" s="18" t="s">
        <v>567</v>
      </c>
      <c r="Y280" s="18" t="s">
        <v>709</v>
      </c>
      <c r="Z280" s="18" t="s">
        <v>386</v>
      </c>
      <c r="AA280" s="18" t="s">
        <v>755</v>
      </c>
      <c r="AB280" s="18" t="s">
        <v>611</v>
      </c>
      <c r="AC280" s="18" t="s">
        <v>617</v>
      </c>
      <c r="AD280" s="18" t="s">
        <v>957</v>
      </c>
      <c r="AE280" s="18" t="s">
        <v>618</v>
      </c>
      <c r="AF280" s="18" t="s">
        <v>571</v>
      </c>
      <c r="AG280" s="18" t="s">
        <v>377</v>
      </c>
      <c r="AH280" s="18" t="s">
        <v>638</v>
      </c>
      <c r="AI280" s="18" t="s">
        <v>941</v>
      </c>
    </row>
    <row r="281" spans="1:35">
      <c r="A281" s="18">
        <v>2002</v>
      </c>
      <c r="B281" s="18">
        <v>1</v>
      </c>
      <c r="C281" s="19">
        <f t="shared" si="4"/>
        <v>2002.078125</v>
      </c>
      <c r="D281" s="27">
        <v>0.09</v>
      </c>
      <c r="E281" s="18">
        <v>0.26</v>
      </c>
      <c r="F281" s="18">
        <v>0.03</v>
      </c>
      <c r="G281" s="27">
        <v>0.21</v>
      </c>
      <c r="H281" s="18">
        <v>0.39</v>
      </c>
      <c r="I281" s="18">
        <v>0.08</v>
      </c>
      <c r="J281" s="27">
        <v>-0.02</v>
      </c>
      <c r="K281" s="18">
        <v>-0.05</v>
      </c>
      <c r="L281" s="18">
        <v>-0.01</v>
      </c>
      <c r="M281" s="27">
        <v>-0.05</v>
      </c>
      <c r="N281" s="18">
        <v>-0.12</v>
      </c>
      <c r="O281" s="18">
        <v>-0.03</v>
      </c>
      <c r="U281" s="18" t="s">
        <v>552</v>
      </c>
      <c r="V281" s="18" t="s">
        <v>593</v>
      </c>
      <c r="W281" s="18" t="s">
        <v>412</v>
      </c>
      <c r="X281" s="18" t="s">
        <v>693</v>
      </c>
      <c r="Y281" s="18" t="s">
        <v>638</v>
      </c>
      <c r="Z281" s="18" t="s">
        <v>381</v>
      </c>
      <c r="AA281" s="18" t="s">
        <v>543</v>
      </c>
      <c r="AB281" s="18" t="s">
        <v>387</v>
      </c>
      <c r="AC281" s="18" t="s">
        <v>699</v>
      </c>
      <c r="AD281" s="18" t="s">
        <v>490</v>
      </c>
      <c r="AE281" s="18" t="s">
        <v>548</v>
      </c>
      <c r="AF281" s="18" t="s">
        <v>694</v>
      </c>
      <c r="AG281" s="18" t="s">
        <v>472</v>
      </c>
      <c r="AH281" s="18" t="s">
        <v>669</v>
      </c>
      <c r="AI281" s="18" t="s">
        <v>697</v>
      </c>
    </row>
    <row r="282" spans="1:35">
      <c r="A282" s="18">
        <v>2002</v>
      </c>
      <c r="B282" s="18">
        <v>2</v>
      </c>
      <c r="C282" s="19">
        <f t="shared" si="4"/>
        <v>2002.15625</v>
      </c>
      <c r="D282" s="27">
        <v>0.14000000000000001</v>
      </c>
      <c r="E282" s="18">
        <v>0.3</v>
      </c>
      <c r="F282" s="18">
        <v>0.08</v>
      </c>
      <c r="G282" s="27">
        <v>0.14000000000000001</v>
      </c>
      <c r="H282" s="18">
        <v>0.51</v>
      </c>
      <c r="I282" s="18">
        <v>-0.09</v>
      </c>
      <c r="J282" s="27">
        <v>0.14000000000000001</v>
      </c>
      <c r="K282" s="18">
        <v>-0.17</v>
      </c>
      <c r="L282" s="18">
        <v>0.2</v>
      </c>
      <c r="M282" s="27">
        <v>0.01</v>
      </c>
      <c r="N282" s="18">
        <v>0.06</v>
      </c>
      <c r="O282" s="18">
        <v>-0.01</v>
      </c>
      <c r="U282" s="18" t="s">
        <v>447</v>
      </c>
      <c r="V282" s="18" t="s">
        <v>594</v>
      </c>
      <c r="W282" s="18" t="s">
        <v>819</v>
      </c>
      <c r="X282" s="18" t="s">
        <v>469</v>
      </c>
      <c r="Y282" s="18" t="s">
        <v>534</v>
      </c>
      <c r="Z282" s="18" t="s">
        <v>430</v>
      </c>
      <c r="AA282" s="18" t="s">
        <v>956</v>
      </c>
      <c r="AB282" s="18" t="s">
        <v>927</v>
      </c>
      <c r="AC282" s="18" t="s">
        <v>955</v>
      </c>
      <c r="AD282" s="18" t="s">
        <v>383</v>
      </c>
      <c r="AE282" s="18" t="s">
        <v>637</v>
      </c>
      <c r="AF282" s="18" t="s">
        <v>558</v>
      </c>
      <c r="AG282" s="18" t="s">
        <v>652</v>
      </c>
      <c r="AH282" s="18" t="s">
        <v>434</v>
      </c>
      <c r="AI282" s="18" t="s">
        <v>426</v>
      </c>
    </row>
    <row r="283" spans="1:35">
      <c r="A283" s="18">
        <v>2002</v>
      </c>
      <c r="B283" s="18">
        <v>3</v>
      </c>
      <c r="C283" s="19">
        <f t="shared" si="4"/>
        <v>2002.234375</v>
      </c>
      <c r="D283" s="27">
        <v>0.11</v>
      </c>
      <c r="E283" s="18">
        <v>0.22</v>
      </c>
      <c r="F283" s="18">
        <v>7.0000000000000007E-2</v>
      </c>
      <c r="G283" s="27">
        <v>0.14000000000000001</v>
      </c>
      <c r="H283" s="18">
        <v>0.19</v>
      </c>
      <c r="I283" s="18">
        <v>0.11</v>
      </c>
      <c r="J283" s="27">
        <v>7.0000000000000007E-2</v>
      </c>
      <c r="K283" s="18">
        <v>0.27</v>
      </c>
      <c r="L283" s="18">
        <v>0.03</v>
      </c>
      <c r="M283" s="27">
        <v>0.02</v>
      </c>
      <c r="N283" s="18">
        <v>-0.03</v>
      </c>
      <c r="O283" s="18">
        <v>0.04</v>
      </c>
      <c r="U283" s="18" t="s">
        <v>389</v>
      </c>
      <c r="V283" s="18" t="s">
        <v>503</v>
      </c>
      <c r="W283" s="18" t="s">
        <v>377</v>
      </c>
      <c r="X283" s="18" t="s">
        <v>385</v>
      </c>
      <c r="Y283" s="18" t="s">
        <v>890</v>
      </c>
      <c r="Z283" s="18" t="s">
        <v>480</v>
      </c>
      <c r="AA283" s="18" t="s">
        <v>621</v>
      </c>
      <c r="AB283" s="18" t="s">
        <v>696</v>
      </c>
      <c r="AC283" s="18" t="s">
        <v>690</v>
      </c>
      <c r="AD283" s="18" t="s">
        <v>928</v>
      </c>
      <c r="AE283" s="18" t="s">
        <v>954</v>
      </c>
      <c r="AF283" s="18" t="s">
        <v>493</v>
      </c>
      <c r="AG283" s="18" t="s">
        <v>879</v>
      </c>
      <c r="AH283" s="18" t="s">
        <v>709</v>
      </c>
      <c r="AI283" s="18" t="s">
        <v>809</v>
      </c>
    </row>
    <row r="284" spans="1:35">
      <c r="A284" s="18">
        <v>2002</v>
      </c>
      <c r="B284" s="18">
        <v>4</v>
      </c>
      <c r="C284" s="19">
        <f t="shared" si="4"/>
        <v>2002.3125</v>
      </c>
      <c r="D284" s="27">
        <v>0.11</v>
      </c>
      <c r="E284" s="18">
        <v>0.03</v>
      </c>
      <c r="F284" s="18">
        <v>0.14000000000000001</v>
      </c>
      <c r="G284" s="27">
        <v>0.04</v>
      </c>
      <c r="H284" s="18">
        <v>-0.15</v>
      </c>
      <c r="I284" s="18">
        <v>0.16</v>
      </c>
      <c r="J284" s="27">
        <v>0.18</v>
      </c>
      <c r="K284" s="18">
        <v>0.43</v>
      </c>
      <c r="L284" s="18">
        <v>0.12</v>
      </c>
      <c r="M284" s="27">
        <v>-0.05</v>
      </c>
      <c r="N284" s="18">
        <v>0.02</v>
      </c>
      <c r="O284" s="18">
        <v>-7.0000000000000007E-2</v>
      </c>
      <c r="U284" s="18" t="s">
        <v>677</v>
      </c>
      <c r="V284" s="18" t="s">
        <v>612</v>
      </c>
      <c r="W284" s="18" t="s">
        <v>517</v>
      </c>
      <c r="X284" s="18" t="s">
        <v>420</v>
      </c>
      <c r="Y284" s="18" t="s">
        <v>599</v>
      </c>
      <c r="Z284" s="18" t="s">
        <v>433</v>
      </c>
      <c r="AA284" s="18" t="s">
        <v>733</v>
      </c>
      <c r="AB284" s="18" t="s">
        <v>728</v>
      </c>
      <c r="AC284" s="18" t="s">
        <v>809</v>
      </c>
      <c r="AD284" s="18" t="s">
        <v>755</v>
      </c>
      <c r="AE284" s="18" t="s">
        <v>954</v>
      </c>
      <c r="AF284" s="18" t="s">
        <v>510</v>
      </c>
      <c r="AG284" s="18" t="s">
        <v>609</v>
      </c>
      <c r="AH284" s="18" t="s">
        <v>530</v>
      </c>
      <c r="AI284" s="18" t="s">
        <v>603</v>
      </c>
    </row>
    <row r="285" spans="1:35">
      <c r="A285" s="18">
        <v>2002</v>
      </c>
      <c r="B285" s="18">
        <v>5</v>
      </c>
      <c r="C285" s="19">
        <f t="shared" si="4"/>
        <v>2002.390625</v>
      </c>
      <c r="D285" s="27">
        <v>0.13</v>
      </c>
      <c r="E285" s="18">
        <v>0.15</v>
      </c>
      <c r="F285" s="18">
        <v>0.12</v>
      </c>
      <c r="G285" s="27">
        <v>0.01</v>
      </c>
      <c r="H285" s="18">
        <v>-0.16</v>
      </c>
      <c r="I285" s="18">
        <v>0.12</v>
      </c>
      <c r="J285" s="27">
        <v>0.24</v>
      </c>
      <c r="K285" s="18">
        <v>0.86</v>
      </c>
      <c r="L285" s="18">
        <v>0.11</v>
      </c>
      <c r="M285" s="27">
        <v>0.14000000000000001</v>
      </c>
      <c r="N285" s="18">
        <v>0.11</v>
      </c>
      <c r="O285" s="18">
        <v>0.15</v>
      </c>
      <c r="U285" s="18" t="s">
        <v>460</v>
      </c>
      <c r="V285" s="18" t="s">
        <v>485</v>
      </c>
      <c r="W285" s="18" t="s">
        <v>449</v>
      </c>
      <c r="X285" s="18" t="s">
        <v>420</v>
      </c>
      <c r="Y285" s="18" t="s">
        <v>953</v>
      </c>
      <c r="Z285" s="18" t="s">
        <v>385</v>
      </c>
      <c r="AA285" s="18" t="s">
        <v>420</v>
      </c>
      <c r="AB285" s="18" t="s">
        <v>672</v>
      </c>
      <c r="AC285" s="18" t="s">
        <v>568</v>
      </c>
      <c r="AD285" s="18" t="s">
        <v>952</v>
      </c>
      <c r="AE285" s="18" t="s">
        <v>951</v>
      </c>
      <c r="AF285" s="18" t="s">
        <v>441</v>
      </c>
      <c r="AG285" s="18" t="s">
        <v>813</v>
      </c>
      <c r="AH285" s="18" t="s">
        <v>410</v>
      </c>
      <c r="AI285" s="18" t="s">
        <v>635</v>
      </c>
    </row>
    <row r="286" spans="1:35">
      <c r="A286" s="18">
        <v>2002</v>
      </c>
      <c r="B286" s="18">
        <v>6</v>
      </c>
      <c r="C286" s="19">
        <f t="shared" si="4"/>
        <v>2002.46875</v>
      </c>
      <c r="D286" s="27">
        <v>0.17</v>
      </c>
      <c r="E286" s="18">
        <v>0.13</v>
      </c>
      <c r="F286" s="18">
        <v>0.18</v>
      </c>
      <c r="G286" s="27">
        <v>-0.02</v>
      </c>
      <c r="H286" s="18">
        <v>-0.04</v>
      </c>
      <c r="I286" s="18">
        <v>0</v>
      </c>
      <c r="J286" s="27">
        <v>0.35</v>
      </c>
      <c r="K286" s="18">
        <v>0.53</v>
      </c>
      <c r="L286" s="18">
        <v>0.32</v>
      </c>
      <c r="M286" s="27">
        <v>7.0000000000000007E-2</v>
      </c>
      <c r="N286" s="18">
        <v>-0.03</v>
      </c>
      <c r="O286" s="18">
        <v>0.1</v>
      </c>
      <c r="U286" s="18" t="s">
        <v>610</v>
      </c>
      <c r="V286" s="18" t="s">
        <v>649</v>
      </c>
      <c r="W286" s="18" t="s">
        <v>610</v>
      </c>
      <c r="X286" s="18" t="s">
        <v>696</v>
      </c>
      <c r="Y286" s="18" t="s">
        <v>950</v>
      </c>
      <c r="Z286" s="18" t="s">
        <v>651</v>
      </c>
      <c r="AA286" s="18" t="s">
        <v>540</v>
      </c>
      <c r="AB286" s="18" t="s">
        <v>428</v>
      </c>
      <c r="AC286" s="18" t="s">
        <v>649</v>
      </c>
      <c r="AD286" s="18" t="s">
        <v>589</v>
      </c>
      <c r="AE286" s="18" t="s">
        <v>724</v>
      </c>
      <c r="AF286" s="18" t="s">
        <v>514</v>
      </c>
      <c r="AG286" s="18" t="s">
        <v>561</v>
      </c>
      <c r="AH286" s="18" t="s">
        <v>633</v>
      </c>
      <c r="AI286" s="18" t="s">
        <v>949</v>
      </c>
    </row>
    <row r="287" spans="1:35">
      <c r="A287" s="18">
        <v>2002</v>
      </c>
      <c r="B287" s="18">
        <v>7</v>
      </c>
      <c r="C287" s="19">
        <f t="shared" si="4"/>
        <v>2002.546875</v>
      </c>
      <c r="D287" s="27">
        <v>0.1</v>
      </c>
      <c r="E287" s="18">
        <v>0.17</v>
      </c>
      <c r="F287" s="18">
        <v>0.08</v>
      </c>
      <c r="G287" s="27">
        <v>0.12</v>
      </c>
      <c r="H287" s="18">
        <v>0.13</v>
      </c>
      <c r="I287" s="18">
        <v>0.11</v>
      </c>
      <c r="J287" s="27">
        <v>0.09</v>
      </c>
      <c r="K287" s="18">
        <v>0.24</v>
      </c>
      <c r="L287" s="18">
        <v>0.05</v>
      </c>
      <c r="M287" s="27">
        <v>0.25</v>
      </c>
      <c r="N287" s="18">
        <v>0.19</v>
      </c>
      <c r="O287" s="18">
        <v>0.26</v>
      </c>
      <c r="U287" s="18" t="s">
        <v>424</v>
      </c>
      <c r="V287" s="18" t="s">
        <v>719</v>
      </c>
      <c r="W287" s="18" t="s">
        <v>649</v>
      </c>
      <c r="X287" s="18" t="s">
        <v>428</v>
      </c>
      <c r="Y287" s="18" t="s">
        <v>651</v>
      </c>
      <c r="Z287" s="18" t="s">
        <v>520</v>
      </c>
      <c r="AA287" s="18" t="s">
        <v>477</v>
      </c>
      <c r="AB287" s="18" t="s">
        <v>542</v>
      </c>
      <c r="AC287" s="18" t="s">
        <v>553</v>
      </c>
      <c r="AD287" s="18" t="s">
        <v>434</v>
      </c>
      <c r="AE287" s="18" t="s">
        <v>609</v>
      </c>
      <c r="AF287" s="18" t="s">
        <v>426</v>
      </c>
      <c r="AG287" s="18" t="s">
        <v>603</v>
      </c>
      <c r="AH287" s="18" t="s">
        <v>538</v>
      </c>
      <c r="AI287" s="18" t="s">
        <v>415</v>
      </c>
    </row>
    <row r="288" spans="1:35">
      <c r="A288" s="18">
        <v>2002</v>
      </c>
      <c r="B288" s="18">
        <v>8</v>
      </c>
      <c r="C288" s="19">
        <f t="shared" si="4"/>
        <v>2002.625</v>
      </c>
      <c r="D288" s="27">
        <v>0.05</v>
      </c>
      <c r="E288" s="18">
        <v>-0.14000000000000001</v>
      </c>
      <c r="F288" s="18">
        <v>0.13</v>
      </c>
      <c r="G288" s="27">
        <v>-0.15</v>
      </c>
      <c r="H288" s="18">
        <v>-0.22</v>
      </c>
      <c r="I288" s="18">
        <v>-0.11</v>
      </c>
      <c r="J288" s="27">
        <v>0.26</v>
      </c>
      <c r="K288" s="18">
        <v>0.06</v>
      </c>
      <c r="L288" s="18">
        <v>0.3</v>
      </c>
      <c r="M288" s="27">
        <v>0.1</v>
      </c>
      <c r="N288" s="18">
        <v>0.09</v>
      </c>
      <c r="O288" s="18">
        <v>0.11</v>
      </c>
      <c r="U288" s="18" t="s">
        <v>471</v>
      </c>
      <c r="V288" s="18" t="s">
        <v>831</v>
      </c>
      <c r="W288" s="18" t="s">
        <v>411</v>
      </c>
      <c r="X288" s="18" t="s">
        <v>418</v>
      </c>
      <c r="Y288" s="18" t="s">
        <v>446</v>
      </c>
      <c r="Z288" s="18" t="s">
        <v>521</v>
      </c>
      <c r="AA288" s="18" t="s">
        <v>467</v>
      </c>
      <c r="AB288" s="18" t="s">
        <v>663</v>
      </c>
      <c r="AC288" s="18" t="s">
        <v>556</v>
      </c>
      <c r="AD288" s="18" t="s">
        <v>591</v>
      </c>
      <c r="AE288" s="18" t="s">
        <v>481</v>
      </c>
      <c r="AF288" s="18" t="s">
        <v>517</v>
      </c>
      <c r="AG288" s="18" t="s">
        <v>464</v>
      </c>
      <c r="AH288" s="18" t="s">
        <v>848</v>
      </c>
      <c r="AI288" s="18" t="s">
        <v>795</v>
      </c>
    </row>
    <row r="289" spans="1:35">
      <c r="A289" s="18">
        <v>2002</v>
      </c>
      <c r="B289" s="18">
        <v>9</v>
      </c>
      <c r="C289" s="19">
        <f t="shared" si="4"/>
        <v>2002.703125</v>
      </c>
      <c r="D289" s="27">
        <v>0.04</v>
      </c>
      <c r="E289" s="18">
        <v>-0.01</v>
      </c>
      <c r="F289" s="18">
        <v>0.06</v>
      </c>
      <c r="G289" s="27">
        <v>-0.09</v>
      </c>
      <c r="H289" s="18">
        <v>-0.12</v>
      </c>
      <c r="I289" s="18">
        <v>-7.0000000000000007E-2</v>
      </c>
      <c r="J289" s="27">
        <v>0.16</v>
      </c>
      <c r="K289" s="18">
        <v>0.22</v>
      </c>
      <c r="L289" s="18">
        <v>0.15</v>
      </c>
      <c r="M289" s="27">
        <v>0.03</v>
      </c>
      <c r="N289" s="18">
        <v>-0.03</v>
      </c>
      <c r="O289" s="18">
        <v>0.05</v>
      </c>
      <c r="U289" s="18" t="s">
        <v>819</v>
      </c>
      <c r="V289" s="18" t="s">
        <v>515</v>
      </c>
      <c r="W289" s="18" t="s">
        <v>682</v>
      </c>
      <c r="X289" s="18" t="s">
        <v>490</v>
      </c>
      <c r="Y289" s="18" t="s">
        <v>696</v>
      </c>
      <c r="Z289" s="18" t="s">
        <v>469</v>
      </c>
      <c r="AA289" s="18" t="s">
        <v>838</v>
      </c>
      <c r="AB289" s="18" t="s">
        <v>639</v>
      </c>
      <c r="AC289" s="18" t="s">
        <v>413</v>
      </c>
      <c r="AD289" s="18" t="s">
        <v>948</v>
      </c>
      <c r="AE289" s="18" t="s">
        <v>947</v>
      </c>
      <c r="AF289" s="18" t="s">
        <v>577</v>
      </c>
      <c r="AG289" s="18" t="s">
        <v>447</v>
      </c>
      <c r="AH289" s="18" t="s">
        <v>538</v>
      </c>
      <c r="AI289" s="18" t="s">
        <v>522</v>
      </c>
    </row>
    <row r="290" spans="1:35">
      <c r="A290" s="18">
        <v>2002</v>
      </c>
      <c r="B290" s="18">
        <v>10</v>
      </c>
      <c r="C290" s="19">
        <f t="shared" si="4"/>
        <v>2002.78125</v>
      </c>
      <c r="D290" s="27">
        <v>-0.09</v>
      </c>
      <c r="E290" s="18">
        <v>-0.17</v>
      </c>
      <c r="F290" s="18">
        <v>-0.06</v>
      </c>
      <c r="G290" s="27">
        <v>-0.33</v>
      </c>
      <c r="H290" s="18">
        <v>-0.5</v>
      </c>
      <c r="I290" s="18">
        <v>-0.23</v>
      </c>
      <c r="J290" s="27">
        <v>0.16</v>
      </c>
      <c r="K290" s="18">
        <v>0.6</v>
      </c>
      <c r="L290" s="18">
        <v>7.0000000000000007E-2</v>
      </c>
      <c r="M290" s="27">
        <v>0.04</v>
      </c>
      <c r="N290" s="18">
        <v>-0.03</v>
      </c>
      <c r="O290" s="18">
        <v>0.06</v>
      </c>
      <c r="U290" s="18" t="s">
        <v>438</v>
      </c>
      <c r="V290" s="18" t="s">
        <v>707</v>
      </c>
      <c r="W290" s="18" t="s">
        <v>506</v>
      </c>
      <c r="X290" s="18" t="s">
        <v>444</v>
      </c>
      <c r="Y290" s="18" t="s">
        <v>710</v>
      </c>
      <c r="Z290" s="18" t="s">
        <v>498</v>
      </c>
      <c r="AA290" s="18" t="s">
        <v>706</v>
      </c>
      <c r="AB290" s="18" t="s">
        <v>765</v>
      </c>
      <c r="AC290" s="18" t="s">
        <v>581</v>
      </c>
      <c r="AD290" s="18" t="s">
        <v>731</v>
      </c>
      <c r="AE290" s="18" t="s">
        <v>893</v>
      </c>
      <c r="AF290" s="18" t="s">
        <v>635</v>
      </c>
      <c r="AG290" s="18" t="s">
        <v>946</v>
      </c>
      <c r="AH290" s="18" t="s">
        <v>936</v>
      </c>
      <c r="AI290" s="18" t="s">
        <v>566</v>
      </c>
    </row>
    <row r="291" spans="1:35">
      <c r="A291" s="18">
        <v>2002</v>
      </c>
      <c r="B291" s="18">
        <v>11</v>
      </c>
      <c r="C291" s="19">
        <f t="shared" si="4"/>
        <v>2002.859375</v>
      </c>
      <c r="D291" s="27">
        <v>0.08</v>
      </c>
      <c r="E291" s="18">
        <v>0.08</v>
      </c>
      <c r="F291" s="18">
        <v>0.08</v>
      </c>
      <c r="G291" s="27">
        <v>0.03</v>
      </c>
      <c r="H291" s="18">
        <v>0.05</v>
      </c>
      <c r="I291" s="18">
        <v>0.02</v>
      </c>
      <c r="J291" s="27">
        <v>0.13</v>
      </c>
      <c r="K291" s="18">
        <v>0.16</v>
      </c>
      <c r="L291" s="18">
        <v>0.12</v>
      </c>
      <c r="M291" s="27">
        <v>0.11</v>
      </c>
      <c r="N291" s="18">
        <v>0</v>
      </c>
      <c r="O291" s="18">
        <v>0.14000000000000001</v>
      </c>
      <c r="U291" s="18" t="s">
        <v>448</v>
      </c>
      <c r="V291" s="18" t="s">
        <v>547</v>
      </c>
      <c r="W291" s="18" t="s">
        <v>460</v>
      </c>
      <c r="X291" s="18" t="s">
        <v>672</v>
      </c>
      <c r="Y291" s="18" t="s">
        <v>384</v>
      </c>
      <c r="Z291" s="18" t="s">
        <v>387</v>
      </c>
      <c r="AA291" s="18" t="s">
        <v>666</v>
      </c>
      <c r="AB291" s="18" t="s">
        <v>488</v>
      </c>
      <c r="AC291" s="18" t="s">
        <v>645</v>
      </c>
      <c r="AD291" s="18" t="s">
        <v>633</v>
      </c>
      <c r="AE291" s="18" t="s">
        <v>382</v>
      </c>
      <c r="AF291" s="18" t="s">
        <v>628</v>
      </c>
      <c r="AG291" s="18" t="s">
        <v>792</v>
      </c>
      <c r="AH291" s="18" t="s">
        <v>542</v>
      </c>
      <c r="AI291" s="18" t="s">
        <v>558</v>
      </c>
    </row>
    <row r="292" spans="1:35">
      <c r="A292" s="18">
        <v>2002</v>
      </c>
      <c r="B292" s="18">
        <v>12</v>
      </c>
      <c r="C292" s="19">
        <f t="shared" si="4"/>
        <v>2002.9375</v>
      </c>
      <c r="D292" s="27">
        <v>0.03</v>
      </c>
      <c r="E292" s="18">
        <v>-0.28999999999999998</v>
      </c>
      <c r="F292" s="18">
        <v>0.15</v>
      </c>
      <c r="G292" s="27">
        <v>-0.14000000000000001</v>
      </c>
      <c r="H292" s="18">
        <v>-0.43</v>
      </c>
      <c r="I292" s="18">
        <v>0.04</v>
      </c>
      <c r="J292" s="27">
        <v>0.2</v>
      </c>
      <c r="K292" s="18">
        <v>0.03</v>
      </c>
      <c r="L292" s="18">
        <v>0.23</v>
      </c>
      <c r="M292" s="27">
        <v>0.27</v>
      </c>
      <c r="N292" s="18">
        <v>0.14000000000000001</v>
      </c>
      <c r="O292" s="18">
        <v>0.31</v>
      </c>
      <c r="U292" s="18" t="s">
        <v>800</v>
      </c>
      <c r="V292" s="18" t="s">
        <v>541</v>
      </c>
      <c r="W292" s="18" t="s">
        <v>682</v>
      </c>
      <c r="X292" s="18" t="s">
        <v>386</v>
      </c>
      <c r="Y292" s="18" t="s">
        <v>680</v>
      </c>
      <c r="Z292" s="18" t="s">
        <v>444</v>
      </c>
      <c r="AA292" s="18" t="s">
        <v>518</v>
      </c>
      <c r="AB292" s="18" t="s">
        <v>507</v>
      </c>
      <c r="AC292" s="18" t="s">
        <v>761</v>
      </c>
      <c r="AD292" s="18" t="s">
        <v>425</v>
      </c>
      <c r="AE292" s="18" t="s">
        <v>501</v>
      </c>
      <c r="AF292" s="18" t="s">
        <v>422</v>
      </c>
      <c r="AG292" s="18" t="s">
        <v>941</v>
      </c>
      <c r="AH292" s="18" t="s">
        <v>685</v>
      </c>
      <c r="AI292" s="18" t="s">
        <v>637</v>
      </c>
    </row>
    <row r="293" spans="1:35">
      <c r="A293" s="18">
        <v>2003</v>
      </c>
      <c r="B293" s="18">
        <v>1</v>
      </c>
      <c r="C293" s="19">
        <f t="shared" si="4"/>
        <v>2003.078125</v>
      </c>
      <c r="D293" s="27">
        <v>0.2</v>
      </c>
      <c r="E293" s="18">
        <v>0.42</v>
      </c>
      <c r="F293" s="18">
        <v>0.11</v>
      </c>
      <c r="G293" s="27">
        <v>0.31</v>
      </c>
      <c r="H293" s="18">
        <v>0.47</v>
      </c>
      <c r="I293" s="18">
        <v>0.2</v>
      </c>
      <c r="J293" s="27">
        <v>0.09</v>
      </c>
      <c r="K293" s="18">
        <v>0.3</v>
      </c>
      <c r="L293" s="18">
        <v>0.04</v>
      </c>
      <c r="M293" s="27">
        <v>0.32</v>
      </c>
      <c r="N293" s="18">
        <v>0.28999999999999998</v>
      </c>
      <c r="O293" s="18">
        <v>0.33</v>
      </c>
      <c r="U293" s="18" t="s">
        <v>536</v>
      </c>
      <c r="V293" s="18" t="s">
        <v>487</v>
      </c>
      <c r="W293" s="18" t="s">
        <v>719</v>
      </c>
      <c r="X293" s="18" t="s">
        <v>520</v>
      </c>
      <c r="Y293" s="18" t="s">
        <v>538</v>
      </c>
      <c r="Z293" s="18" t="s">
        <v>543</v>
      </c>
      <c r="AA293" s="18" t="s">
        <v>384</v>
      </c>
      <c r="AB293" s="18" t="s">
        <v>425</v>
      </c>
      <c r="AC293" s="18" t="s">
        <v>482</v>
      </c>
      <c r="AD293" s="18" t="s">
        <v>654</v>
      </c>
      <c r="AE293" s="18" t="s">
        <v>495</v>
      </c>
      <c r="AF293" s="18" t="s">
        <v>667</v>
      </c>
      <c r="AG293" s="18" t="s">
        <v>487</v>
      </c>
      <c r="AH293" s="18" t="s">
        <v>589</v>
      </c>
      <c r="AI293" s="18" t="s">
        <v>451</v>
      </c>
    </row>
    <row r="294" spans="1:35">
      <c r="A294" s="18">
        <v>2003</v>
      </c>
      <c r="B294" s="18">
        <v>2</v>
      </c>
      <c r="C294" s="19">
        <f t="shared" si="4"/>
        <v>2003.15625</v>
      </c>
      <c r="D294" s="27">
        <v>0.09</v>
      </c>
      <c r="E294" s="18">
        <v>0</v>
      </c>
      <c r="F294" s="18">
        <v>0.13</v>
      </c>
      <c r="G294" s="27">
        <v>-0.05</v>
      </c>
      <c r="H294" s="18">
        <v>-0.22</v>
      </c>
      <c r="I294" s="18">
        <v>0.06</v>
      </c>
      <c r="J294" s="27">
        <v>0.24</v>
      </c>
      <c r="K294" s="18">
        <v>0.5</v>
      </c>
      <c r="L294" s="18">
        <v>0.18</v>
      </c>
      <c r="M294" s="27">
        <v>0.37</v>
      </c>
      <c r="N294" s="18">
        <v>0.28999999999999998</v>
      </c>
      <c r="O294" s="18">
        <v>0.4</v>
      </c>
      <c r="U294" s="18" t="s">
        <v>471</v>
      </c>
      <c r="V294" s="18" t="s">
        <v>808</v>
      </c>
      <c r="W294" s="18" t="s">
        <v>612</v>
      </c>
      <c r="X294" s="18" t="s">
        <v>378</v>
      </c>
      <c r="Y294" s="18" t="s">
        <v>488</v>
      </c>
      <c r="Z294" s="18" t="s">
        <v>434</v>
      </c>
      <c r="AA294" s="18" t="s">
        <v>477</v>
      </c>
      <c r="AB294" s="18" t="s">
        <v>572</v>
      </c>
      <c r="AC294" s="18" t="s">
        <v>736</v>
      </c>
      <c r="AD294" s="18" t="s">
        <v>643</v>
      </c>
      <c r="AE294" s="18" t="s">
        <v>945</v>
      </c>
      <c r="AF294" s="18" t="s">
        <v>424</v>
      </c>
      <c r="AG294" s="18" t="s">
        <v>944</v>
      </c>
      <c r="AH294" s="18" t="s">
        <v>782</v>
      </c>
      <c r="AI294" s="18" t="s">
        <v>694</v>
      </c>
    </row>
    <row r="295" spans="1:35">
      <c r="A295" s="18">
        <v>2003</v>
      </c>
      <c r="B295" s="18">
        <v>3</v>
      </c>
      <c r="C295" s="19">
        <f t="shared" si="4"/>
        <v>2003.234375</v>
      </c>
      <c r="D295" s="27">
        <v>0.02</v>
      </c>
      <c r="E295" s="18">
        <v>-0.12</v>
      </c>
      <c r="F295" s="18">
        <v>7.0000000000000007E-2</v>
      </c>
      <c r="G295" s="27">
        <v>-0.09</v>
      </c>
      <c r="H295" s="18">
        <v>-0.27</v>
      </c>
      <c r="I295" s="18">
        <v>0.02</v>
      </c>
      <c r="J295" s="27">
        <v>0.13</v>
      </c>
      <c r="K295" s="18">
        <v>0.22</v>
      </c>
      <c r="L295" s="18">
        <v>0.11</v>
      </c>
      <c r="M295" s="27">
        <v>0.14000000000000001</v>
      </c>
      <c r="N295" s="18">
        <v>0.01</v>
      </c>
      <c r="O295" s="18">
        <v>0.18</v>
      </c>
      <c r="U295" s="18" t="s">
        <v>828</v>
      </c>
      <c r="V295" s="18" t="s">
        <v>426</v>
      </c>
      <c r="W295" s="18" t="s">
        <v>451</v>
      </c>
      <c r="X295" s="18" t="s">
        <v>445</v>
      </c>
      <c r="Y295" s="18" t="s">
        <v>598</v>
      </c>
      <c r="Z295" s="18" t="s">
        <v>385</v>
      </c>
      <c r="AA295" s="18" t="s">
        <v>673</v>
      </c>
      <c r="AB295" s="18" t="s">
        <v>445</v>
      </c>
      <c r="AC295" s="18" t="s">
        <v>388</v>
      </c>
      <c r="AD295" s="18" t="s">
        <v>490</v>
      </c>
      <c r="AE295" s="18" t="s">
        <v>566</v>
      </c>
      <c r="AF295" s="18" t="s">
        <v>448</v>
      </c>
      <c r="AG295" s="18" t="s">
        <v>819</v>
      </c>
      <c r="AH295" s="18" t="s">
        <v>838</v>
      </c>
      <c r="AI295" s="18" t="s">
        <v>453</v>
      </c>
    </row>
    <row r="296" spans="1:35">
      <c r="A296" s="18">
        <v>2003</v>
      </c>
      <c r="B296" s="18">
        <v>4</v>
      </c>
      <c r="C296" s="19">
        <f t="shared" si="4"/>
        <v>2003.3125</v>
      </c>
      <c r="D296" s="27">
        <v>0.03</v>
      </c>
      <c r="E296" s="18">
        <v>-0.05</v>
      </c>
      <c r="F296" s="18">
        <v>0.06</v>
      </c>
      <c r="G296" s="27">
        <v>7.0000000000000007E-2</v>
      </c>
      <c r="H296" s="18">
        <v>-0.06</v>
      </c>
      <c r="I296" s="18">
        <v>0.15</v>
      </c>
      <c r="J296" s="27">
        <v>-0.01</v>
      </c>
      <c r="K296" s="18">
        <v>-0.03</v>
      </c>
      <c r="L296" s="18">
        <v>0</v>
      </c>
      <c r="M296" s="27">
        <v>0.11</v>
      </c>
      <c r="N296" s="18">
        <v>0.11</v>
      </c>
      <c r="O296" s="18">
        <v>0.12</v>
      </c>
      <c r="U296" s="18" t="s">
        <v>501</v>
      </c>
      <c r="V296" s="18" t="s">
        <v>816</v>
      </c>
      <c r="W296" s="18" t="s">
        <v>440</v>
      </c>
      <c r="X296" s="18" t="s">
        <v>468</v>
      </c>
      <c r="Y296" s="18" t="s">
        <v>680</v>
      </c>
      <c r="Z296" s="18" t="s">
        <v>468</v>
      </c>
      <c r="AA296" s="18" t="s">
        <v>498</v>
      </c>
      <c r="AB296" s="18" t="s">
        <v>572</v>
      </c>
      <c r="AC296" s="18" t="s">
        <v>510</v>
      </c>
      <c r="AD296" s="18" t="s">
        <v>414</v>
      </c>
      <c r="AE296" s="18" t="s">
        <v>481</v>
      </c>
      <c r="AF296" s="18" t="s">
        <v>412</v>
      </c>
      <c r="AG296" s="18" t="s">
        <v>380</v>
      </c>
      <c r="AH296" s="18" t="s">
        <v>383</v>
      </c>
      <c r="AI296" s="18" t="s">
        <v>553</v>
      </c>
    </row>
    <row r="297" spans="1:35">
      <c r="A297" s="18">
        <v>2003</v>
      </c>
      <c r="B297" s="18">
        <v>5</v>
      </c>
      <c r="C297" s="19">
        <f t="shared" si="4"/>
        <v>2003.390625</v>
      </c>
      <c r="D297" s="27">
        <v>0.08</v>
      </c>
      <c r="E297" s="18">
        <v>0.03</v>
      </c>
      <c r="F297" s="18">
        <v>0.1</v>
      </c>
      <c r="G297" s="27">
        <v>0.15</v>
      </c>
      <c r="H297" s="18">
        <v>0.04</v>
      </c>
      <c r="I297" s="18">
        <v>0.22</v>
      </c>
      <c r="J297" s="27">
        <v>0.02</v>
      </c>
      <c r="K297" s="18">
        <v>0.02</v>
      </c>
      <c r="L297" s="18">
        <v>0.02</v>
      </c>
      <c r="M297" s="27">
        <v>7.0000000000000007E-2</v>
      </c>
      <c r="N297" s="18">
        <v>0.14000000000000001</v>
      </c>
      <c r="O297" s="18">
        <v>0.05</v>
      </c>
      <c r="U297" s="18" t="s">
        <v>377</v>
      </c>
      <c r="V297" s="18" t="s">
        <v>582</v>
      </c>
      <c r="W297" s="18" t="s">
        <v>552</v>
      </c>
      <c r="X297" s="18" t="s">
        <v>540</v>
      </c>
      <c r="Y297" s="18" t="s">
        <v>551</v>
      </c>
      <c r="Z297" s="18" t="s">
        <v>381</v>
      </c>
      <c r="AA297" s="18" t="s">
        <v>434</v>
      </c>
      <c r="AB297" s="18" t="s">
        <v>516</v>
      </c>
      <c r="AC297" s="18" t="s">
        <v>608</v>
      </c>
      <c r="AD297" s="18" t="s">
        <v>837</v>
      </c>
      <c r="AE297" s="18" t="s">
        <v>825</v>
      </c>
      <c r="AF297" s="18" t="s">
        <v>571</v>
      </c>
      <c r="AG297" s="18" t="s">
        <v>677</v>
      </c>
      <c r="AH297" s="18" t="s">
        <v>468</v>
      </c>
      <c r="AI297" s="18" t="s">
        <v>566</v>
      </c>
    </row>
    <row r="298" spans="1:35">
      <c r="A298" s="18">
        <v>2003</v>
      </c>
      <c r="B298" s="18">
        <v>6</v>
      </c>
      <c r="C298" s="19">
        <f t="shared" si="4"/>
        <v>2003.46875</v>
      </c>
      <c r="D298" s="27">
        <v>-0.14000000000000001</v>
      </c>
      <c r="E298" s="18">
        <v>-0.25</v>
      </c>
      <c r="F298" s="18">
        <v>-0.09</v>
      </c>
      <c r="G298" s="27">
        <v>-0.08</v>
      </c>
      <c r="H298" s="18">
        <v>-0.26</v>
      </c>
      <c r="I298" s="18">
        <v>0.03</v>
      </c>
      <c r="J298" s="27">
        <v>-0.19</v>
      </c>
      <c r="K298" s="18">
        <v>-0.23</v>
      </c>
      <c r="L298" s="18">
        <v>-0.19</v>
      </c>
      <c r="M298" s="27">
        <v>-0.18</v>
      </c>
      <c r="N298" s="18">
        <v>-0.21</v>
      </c>
      <c r="O298" s="18">
        <v>-0.18</v>
      </c>
      <c r="U298" s="18" t="s">
        <v>582</v>
      </c>
      <c r="V298" s="18" t="s">
        <v>411</v>
      </c>
      <c r="W298" s="18" t="s">
        <v>608</v>
      </c>
      <c r="X298" s="18" t="s">
        <v>576</v>
      </c>
      <c r="Y298" s="18" t="s">
        <v>830</v>
      </c>
      <c r="Z298" s="18" t="s">
        <v>662</v>
      </c>
      <c r="AA298" s="18" t="s">
        <v>745</v>
      </c>
      <c r="AB298" s="18" t="s">
        <v>856</v>
      </c>
      <c r="AC298" s="18" t="s">
        <v>412</v>
      </c>
      <c r="AD298" s="18" t="s">
        <v>565</v>
      </c>
      <c r="AE298" s="18" t="s">
        <v>689</v>
      </c>
      <c r="AF298" s="18" t="s">
        <v>562</v>
      </c>
      <c r="AG298" s="18" t="s">
        <v>813</v>
      </c>
      <c r="AH298" s="18" t="s">
        <v>663</v>
      </c>
      <c r="AI298" s="18" t="s">
        <v>413</v>
      </c>
    </row>
    <row r="299" spans="1:35">
      <c r="A299" s="18">
        <v>2003</v>
      </c>
      <c r="B299" s="18">
        <v>7</v>
      </c>
      <c r="C299" s="19">
        <f t="shared" si="4"/>
        <v>2003.546875</v>
      </c>
      <c r="D299" s="27">
        <v>-0.05</v>
      </c>
      <c r="E299" s="18">
        <v>-0.09</v>
      </c>
      <c r="F299" s="18">
        <v>-0.04</v>
      </c>
      <c r="G299" s="27">
        <v>-0.11</v>
      </c>
      <c r="H299" s="18">
        <v>-0.11</v>
      </c>
      <c r="I299" s="18">
        <v>-0.11</v>
      </c>
      <c r="J299" s="27">
        <v>0</v>
      </c>
      <c r="K299" s="18">
        <v>-7.0000000000000007E-2</v>
      </c>
      <c r="L299" s="18">
        <v>0.01</v>
      </c>
      <c r="M299" s="27">
        <v>-0.01</v>
      </c>
      <c r="N299" s="18">
        <v>-0.05</v>
      </c>
      <c r="O299" s="18">
        <v>0</v>
      </c>
      <c r="U299" s="18" t="s">
        <v>692</v>
      </c>
      <c r="V299" s="18" t="s">
        <v>481</v>
      </c>
      <c r="W299" s="18" t="s">
        <v>714</v>
      </c>
      <c r="X299" s="18" t="s">
        <v>551</v>
      </c>
      <c r="Y299" s="18" t="s">
        <v>743</v>
      </c>
      <c r="Z299" s="18" t="s">
        <v>381</v>
      </c>
      <c r="AA299" s="18" t="s">
        <v>673</v>
      </c>
      <c r="AB299" s="18" t="s">
        <v>668</v>
      </c>
      <c r="AC299" s="18" t="s">
        <v>439</v>
      </c>
      <c r="AD299" s="18" t="s">
        <v>676</v>
      </c>
      <c r="AE299" s="18" t="s">
        <v>537</v>
      </c>
      <c r="AF299" s="18" t="s">
        <v>793</v>
      </c>
      <c r="AG299" s="18" t="s">
        <v>510</v>
      </c>
      <c r="AH299" s="18" t="s">
        <v>546</v>
      </c>
      <c r="AI299" s="18" t="s">
        <v>494</v>
      </c>
    </row>
    <row r="300" spans="1:35">
      <c r="A300" s="18">
        <v>2003</v>
      </c>
      <c r="B300" s="18">
        <v>8</v>
      </c>
      <c r="C300" s="19">
        <f t="shared" si="4"/>
        <v>2003.625</v>
      </c>
      <c r="D300" s="27">
        <v>-0.03</v>
      </c>
      <c r="E300" s="18">
        <v>-0.06</v>
      </c>
      <c r="F300" s="18">
        <v>-0.02</v>
      </c>
      <c r="G300" s="27">
        <v>0.04</v>
      </c>
      <c r="H300" s="18">
        <v>0.11</v>
      </c>
      <c r="I300" s="18">
        <v>-0.01</v>
      </c>
      <c r="J300" s="27">
        <v>-0.11</v>
      </c>
      <c r="K300" s="18">
        <v>-0.45</v>
      </c>
      <c r="L300" s="18">
        <v>-0.03</v>
      </c>
      <c r="M300" s="27">
        <v>0</v>
      </c>
      <c r="N300" s="18">
        <v>-0.11</v>
      </c>
      <c r="O300" s="18">
        <v>0.04</v>
      </c>
      <c r="U300" s="18" t="s">
        <v>501</v>
      </c>
      <c r="V300" s="18" t="s">
        <v>570</v>
      </c>
      <c r="W300" s="18" t="s">
        <v>439</v>
      </c>
      <c r="X300" s="18" t="s">
        <v>747</v>
      </c>
      <c r="Y300" s="18" t="s">
        <v>744</v>
      </c>
      <c r="Z300" s="18" t="s">
        <v>457</v>
      </c>
      <c r="AA300" s="18" t="s">
        <v>726</v>
      </c>
      <c r="AB300" s="18" t="s">
        <v>607</v>
      </c>
      <c r="AC300" s="18" t="s">
        <v>437</v>
      </c>
      <c r="AD300" s="18" t="s">
        <v>480</v>
      </c>
      <c r="AE300" s="18" t="s">
        <v>702</v>
      </c>
      <c r="AF300" s="18" t="s">
        <v>458</v>
      </c>
      <c r="AG300" s="18" t="s">
        <v>628</v>
      </c>
      <c r="AH300" s="18" t="s">
        <v>430</v>
      </c>
      <c r="AI300" s="18" t="s">
        <v>506</v>
      </c>
    </row>
    <row r="301" spans="1:35">
      <c r="A301" s="18">
        <v>2003</v>
      </c>
      <c r="B301" s="18">
        <v>9</v>
      </c>
      <c r="C301" s="19">
        <f t="shared" si="4"/>
        <v>2003.703125</v>
      </c>
      <c r="D301" s="27">
        <v>-0.02</v>
      </c>
      <c r="E301" s="18">
        <v>7.0000000000000007E-2</v>
      </c>
      <c r="F301" s="18">
        <v>-0.06</v>
      </c>
      <c r="G301" s="27">
        <v>7.0000000000000007E-2</v>
      </c>
      <c r="H301" s="18">
        <v>7.0000000000000007E-2</v>
      </c>
      <c r="I301" s="18">
        <v>7.0000000000000007E-2</v>
      </c>
      <c r="J301" s="27">
        <v>-0.12</v>
      </c>
      <c r="K301" s="18">
        <v>0.06</v>
      </c>
      <c r="L301" s="18">
        <v>-0.15</v>
      </c>
      <c r="M301" s="27">
        <v>-0.04</v>
      </c>
      <c r="N301" s="18">
        <v>-0.18</v>
      </c>
      <c r="O301" s="18">
        <v>0</v>
      </c>
      <c r="U301" s="18" t="s">
        <v>496</v>
      </c>
      <c r="V301" s="18" t="s">
        <v>570</v>
      </c>
      <c r="W301" s="18" t="s">
        <v>677</v>
      </c>
      <c r="X301" s="18" t="s">
        <v>507</v>
      </c>
      <c r="Y301" s="18" t="s">
        <v>384</v>
      </c>
      <c r="Z301" s="18" t="s">
        <v>576</v>
      </c>
      <c r="AA301" s="18" t="s">
        <v>504</v>
      </c>
      <c r="AB301" s="18" t="s">
        <v>890</v>
      </c>
      <c r="AC301" s="18" t="s">
        <v>556</v>
      </c>
      <c r="AD301" s="18" t="s">
        <v>430</v>
      </c>
      <c r="AE301" s="18" t="s">
        <v>470</v>
      </c>
      <c r="AF301" s="18" t="s">
        <v>458</v>
      </c>
      <c r="AG301" s="18" t="s">
        <v>453</v>
      </c>
      <c r="AH301" s="18" t="s">
        <v>803</v>
      </c>
      <c r="AI301" s="18" t="s">
        <v>667</v>
      </c>
    </row>
    <row r="302" spans="1:35">
      <c r="A302" s="18">
        <v>2003</v>
      </c>
      <c r="B302" s="18">
        <v>10</v>
      </c>
      <c r="C302" s="19">
        <f t="shared" si="4"/>
        <v>2003.78125</v>
      </c>
      <c r="D302" s="27">
        <v>0.12</v>
      </c>
      <c r="E302" s="18">
        <v>0.18</v>
      </c>
      <c r="F302" s="18">
        <v>0.1</v>
      </c>
      <c r="G302" s="27">
        <v>0.27</v>
      </c>
      <c r="H302" s="18">
        <v>0.36</v>
      </c>
      <c r="I302" s="18">
        <v>0.22</v>
      </c>
      <c r="J302" s="27">
        <v>-0.02</v>
      </c>
      <c r="K302" s="18">
        <v>-0.24</v>
      </c>
      <c r="L302" s="18">
        <v>0.02</v>
      </c>
      <c r="M302" s="27">
        <v>0.2</v>
      </c>
      <c r="N302" s="18">
        <v>0.19</v>
      </c>
      <c r="O302" s="18">
        <v>0.2</v>
      </c>
      <c r="U302" s="18" t="s">
        <v>510</v>
      </c>
      <c r="V302" s="18" t="s">
        <v>470</v>
      </c>
      <c r="W302" s="18" t="s">
        <v>389</v>
      </c>
      <c r="X302" s="18" t="s">
        <v>542</v>
      </c>
      <c r="Y302" s="18" t="s">
        <v>782</v>
      </c>
      <c r="Z302" s="18" t="s">
        <v>450</v>
      </c>
      <c r="AA302" s="18" t="s">
        <v>712</v>
      </c>
      <c r="AB302" s="18" t="s">
        <v>579</v>
      </c>
      <c r="AC302" s="18" t="s">
        <v>566</v>
      </c>
      <c r="AD302" s="18" t="s">
        <v>475</v>
      </c>
      <c r="AE302" s="18" t="s">
        <v>943</v>
      </c>
      <c r="AF302" s="18" t="s">
        <v>792</v>
      </c>
      <c r="AG302" s="18" t="s">
        <v>874</v>
      </c>
      <c r="AH302" s="18" t="s">
        <v>717</v>
      </c>
      <c r="AI302" s="18" t="s">
        <v>904</v>
      </c>
    </row>
    <row r="303" spans="1:35">
      <c r="A303" s="18">
        <v>2003</v>
      </c>
      <c r="B303" s="18">
        <v>11</v>
      </c>
      <c r="C303" s="19">
        <f t="shared" si="4"/>
        <v>2003.859375</v>
      </c>
      <c r="D303" s="27">
        <v>0.04</v>
      </c>
      <c r="E303" s="18">
        <v>-0.28999999999999998</v>
      </c>
      <c r="F303" s="18">
        <v>0.17</v>
      </c>
      <c r="G303" s="27">
        <v>-0.13</v>
      </c>
      <c r="H303" s="18">
        <v>-0.43</v>
      </c>
      <c r="I303" s="18">
        <v>0.06</v>
      </c>
      <c r="J303" s="27">
        <v>0.21</v>
      </c>
      <c r="K303" s="18">
        <v>0.04</v>
      </c>
      <c r="L303" s="18">
        <v>0.24</v>
      </c>
      <c r="M303" s="27">
        <v>0.17</v>
      </c>
      <c r="N303" s="18">
        <v>0.12</v>
      </c>
      <c r="O303" s="18">
        <v>0.19</v>
      </c>
      <c r="U303" s="18" t="s">
        <v>586</v>
      </c>
      <c r="V303" s="18" t="s">
        <v>880</v>
      </c>
      <c r="W303" s="18" t="s">
        <v>379</v>
      </c>
      <c r="X303" s="18" t="s">
        <v>433</v>
      </c>
      <c r="Y303" s="18" t="s">
        <v>419</v>
      </c>
      <c r="Z303" s="18" t="s">
        <v>416</v>
      </c>
      <c r="AA303" s="18" t="s">
        <v>881</v>
      </c>
      <c r="AB303" s="18" t="s">
        <v>922</v>
      </c>
      <c r="AC303" s="18" t="s">
        <v>793</v>
      </c>
      <c r="AD303" s="18" t="s">
        <v>520</v>
      </c>
      <c r="AE303" s="18" t="s">
        <v>411</v>
      </c>
      <c r="AF303" s="18" t="s">
        <v>719</v>
      </c>
      <c r="AG303" s="18" t="s">
        <v>852</v>
      </c>
      <c r="AH303" s="18" t="s">
        <v>703</v>
      </c>
      <c r="AI303" s="18" t="s">
        <v>610</v>
      </c>
    </row>
    <row r="304" spans="1:35">
      <c r="A304" s="18">
        <v>2003</v>
      </c>
      <c r="B304" s="18">
        <v>12</v>
      </c>
      <c r="C304" s="19">
        <f t="shared" si="4"/>
        <v>2003.9375</v>
      </c>
      <c r="D304" s="27">
        <v>0.26</v>
      </c>
      <c r="E304" s="18">
        <v>0.48</v>
      </c>
      <c r="F304" s="18">
        <v>0.17</v>
      </c>
      <c r="G304" s="27">
        <v>0.37</v>
      </c>
      <c r="H304" s="18">
        <v>0.54</v>
      </c>
      <c r="I304" s="18">
        <v>0.26</v>
      </c>
      <c r="J304" s="27">
        <v>0.15</v>
      </c>
      <c r="K304" s="18">
        <v>0.34</v>
      </c>
      <c r="L304" s="18">
        <v>0.1</v>
      </c>
      <c r="M304" s="27">
        <v>0.15</v>
      </c>
      <c r="N304" s="18">
        <v>0.1</v>
      </c>
      <c r="O304" s="18">
        <v>0.16</v>
      </c>
      <c r="U304" s="18" t="s">
        <v>558</v>
      </c>
      <c r="V304" s="18" t="s">
        <v>732</v>
      </c>
      <c r="W304" s="18" t="s">
        <v>601</v>
      </c>
      <c r="X304" s="18" t="s">
        <v>672</v>
      </c>
      <c r="Y304" s="18" t="s">
        <v>643</v>
      </c>
      <c r="Z304" s="18" t="s">
        <v>414</v>
      </c>
      <c r="AA304" s="18" t="s">
        <v>504</v>
      </c>
      <c r="AB304" s="18" t="s">
        <v>456</v>
      </c>
      <c r="AC304" s="18" t="s">
        <v>714</v>
      </c>
      <c r="AD304" s="18" t="s">
        <v>668</v>
      </c>
      <c r="AE304" s="18" t="s">
        <v>584</v>
      </c>
      <c r="AF304" s="18" t="s">
        <v>719</v>
      </c>
      <c r="AG304" s="18" t="s">
        <v>658</v>
      </c>
      <c r="AH304" s="18" t="s">
        <v>491</v>
      </c>
      <c r="AI304" s="18" t="s">
        <v>581</v>
      </c>
    </row>
    <row r="305" spans="1:35">
      <c r="A305" s="18">
        <v>2004</v>
      </c>
      <c r="B305" s="18">
        <v>1</v>
      </c>
      <c r="C305" s="19">
        <f t="shared" si="4"/>
        <v>2004.078125</v>
      </c>
      <c r="D305" s="27">
        <v>7.0000000000000007E-2</v>
      </c>
      <c r="E305" s="18">
        <v>0</v>
      </c>
      <c r="F305" s="18">
        <v>0.1</v>
      </c>
      <c r="G305" s="27">
        <v>-0.04</v>
      </c>
      <c r="H305" s="18">
        <v>-0.09</v>
      </c>
      <c r="I305" s="18">
        <v>0</v>
      </c>
      <c r="J305" s="27">
        <v>0.18</v>
      </c>
      <c r="K305" s="18">
        <v>0.21</v>
      </c>
      <c r="L305" s="18">
        <v>0.17</v>
      </c>
      <c r="M305" s="27">
        <v>0.22</v>
      </c>
      <c r="N305" s="18">
        <v>0.18</v>
      </c>
      <c r="O305" s="18">
        <v>0.23</v>
      </c>
      <c r="U305" s="18" t="s">
        <v>819</v>
      </c>
      <c r="V305" s="18" t="s">
        <v>682</v>
      </c>
      <c r="W305" s="18" t="s">
        <v>819</v>
      </c>
      <c r="X305" s="18" t="s">
        <v>386</v>
      </c>
      <c r="Y305" s="18" t="s">
        <v>469</v>
      </c>
      <c r="Z305" s="18" t="s">
        <v>445</v>
      </c>
      <c r="AA305" s="18" t="s">
        <v>598</v>
      </c>
      <c r="AB305" s="18" t="s">
        <v>384</v>
      </c>
      <c r="AC305" s="18" t="s">
        <v>435</v>
      </c>
      <c r="AD305" s="18" t="s">
        <v>538</v>
      </c>
      <c r="AE305" s="18" t="s">
        <v>635</v>
      </c>
      <c r="AF305" s="18" t="s">
        <v>496</v>
      </c>
      <c r="AG305" s="18" t="s">
        <v>809</v>
      </c>
      <c r="AH305" s="18" t="s">
        <v>465</v>
      </c>
      <c r="AI305" s="18" t="s">
        <v>742</v>
      </c>
    </row>
    <row r="306" spans="1:35">
      <c r="A306" s="18">
        <v>2004</v>
      </c>
      <c r="B306" s="18">
        <v>2</v>
      </c>
      <c r="C306" s="19">
        <f t="shared" si="4"/>
        <v>2004.15625</v>
      </c>
      <c r="D306" s="27">
        <v>0.09</v>
      </c>
      <c r="E306" s="18">
        <v>0.31</v>
      </c>
      <c r="F306" s="18">
        <v>0</v>
      </c>
      <c r="G306" s="27">
        <v>0.22</v>
      </c>
      <c r="H306" s="18">
        <v>0.34</v>
      </c>
      <c r="I306" s="18">
        <v>0.15</v>
      </c>
      <c r="J306" s="27">
        <v>-0.05</v>
      </c>
      <c r="K306" s="18">
        <v>0.24</v>
      </c>
      <c r="L306" s="18">
        <v>-0.11</v>
      </c>
      <c r="M306" s="27">
        <v>0.12</v>
      </c>
      <c r="N306" s="18">
        <v>-0.09</v>
      </c>
      <c r="O306" s="18">
        <v>0.18</v>
      </c>
      <c r="U306" s="18" t="s">
        <v>459</v>
      </c>
      <c r="V306" s="18" t="s">
        <v>605</v>
      </c>
      <c r="W306" s="18" t="s">
        <v>686</v>
      </c>
      <c r="X306" s="18" t="s">
        <v>680</v>
      </c>
      <c r="Y306" s="18" t="s">
        <v>890</v>
      </c>
      <c r="Z306" s="18" t="s">
        <v>576</v>
      </c>
      <c r="AA306" s="18" t="s">
        <v>384</v>
      </c>
      <c r="AB306" s="18" t="s">
        <v>614</v>
      </c>
      <c r="AC306" s="18" t="s">
        <v>413</v>
      </c>
      <c r="AD306" s="18" t="s">
        <v>668</v>
      </c>
      <c r="AE306" s="18" t="s">
        <v>756</v>
      </c>
      <c r="AF306" s="18" t="s">
        <v>694</v>
      </c>
      <c r="AG306" s="18" t="s">
        <v>784</v>
      </c>
      <c r="AH306" s="18" t="s">
        <v>708</v>
      </c>
      <c r="AI306" s="18" t="s">
        <v>512</v>
      </c>
    </row>
    <row r="307" spans="1:35">
      <c r="A307" s="18">
        <v>2004</v>
      </c>
      <c r="B307" s="18">
        <v>3</v>
      </c>
      <c r="C307" s="19">
        <f t="shared" si="4"/>
        <v>2004.234375</v>
      </c>
      <c r="D307" s="27">
        <v>0.23</v>
      </c>
      <c r="E307" s="18">
        <v>0.32</v>
      </c>
      <c r="F307" s="18">
        <v>0.19</v>
      </c>
      <c r="G307" s="27">
        <v>0.34</v>
      </c>
      <c r="H307" s="18">
        <v>0.36</v>
      </c>
      <c r="I307" s="18">
        <v>0.32</v>
      </c>
      <c r="J307" s="27">
        <v>0.11</v>
      </c>
      <c r="K307" s="18">
        <v>0.23</v>
      </c>
      <c r="L307" s="18">
        <v>0.09</v>
      </c>
      <c r="M307" s="27">
        <v>0.17</v>
      </c>
      <c r="N307" s="18">
        <v>0.19</v>
      </c>
      <c r="O307" s="18">
        <v>0.16</v>
      </c>
      <c r="U307" s="18" t="s">
        <v>436</v>
      </c>
      <c r="V307" s="18" t="s">
        <v>470</v>
      </c>
      <c r="W307" s="18" t="s">
        <v>652</v>
      </c>
      <c r="X307" s="18" t="s">
        <v>387</v>
      </c>
      <c r="Y307" s="18" t="s">
        <v>416</v>
      </c>
      <c r="Z307" s="18" t="s">
        <v>414</v>
      </c>
      <c r="AA307" s="18" t="s">
        <v>680</v>
      </c>
      <c r="AB307" s="18" t="s">
        <v>827</v>
      </c>
      <c r="AC307" s="18" t="s">
        <v>440</v>
      </c>
      <c r="AD307" s="18" t="s">
        <v>378</v>
      </c>
      <c r="AE307" s="18" t="s">
        <v>511</v>
      </c>
      <c r="AF307" s="18" t="s">
        <v>380</v>
      </c>
      <c r="AG307" s="18" t="s">
        <v>942</v>
      </c>
      <c r="AH307" s="18" t="s">
        <v>833</v>
      </c>
      <c r="AI307" s="18" t="s">
        <v>652</v>
      </c>
    </row>
    <row r="308" spans="1:35">
      <c r="A308" s="18">
        <v>2004</v>
      </c>
      <c r="B308" s="18">
        <v>4</v>
      </c>
      <c r="C308" s="19">
        <f t="shared" si="4"/>
        <v>2004.3125</v>
      </c>
      <c r="D308" s="27">
        <v>0.02</v>
      </c>
      <c r="E308" s="18">
        <v>-0.08</v>
      </c>
      <c r="F308" s="18">
        <v>0.05</v>
      </c>
      <c r="G308" s="27">
        <v>0.01</v>
      </c>
      <c r="H308" s="18">
        <v>-0.14000000000000001</v>
      </c>
      <c r="I308" s="18">
        <v>0.1</v>
      </c>
      <c r="J308" s="27">
        <v>0.02</v>
      </c>
      <c r="K308" s="18">
        <v>0.05</v>
      </c>
      <c r="L308" s="18">
        <v>0.02</v>
      </c>
      <c r="M308" s="27">
        <v>-0.03</v>
      </c>
      <c r="N308" s="18">
        <v>-7.0000000000000007E-2</v>
      </c>
      <c r="O308" s="18">
        <v>-0.02</v>
      </c>
      <c r="U308" s="18" t="s">
        <v>501</v>
      </c>
      <c r="V308" s="18" t="s">
        <v>682</v>
      </c>
      <c r="W308" s="18" t="s">
        <v>389</v>
      </c>
      <c r="X308" s="18" t="s">
        <v>567</v>
      </c>
      <c r="Y308" s="18" t="s">
        <v>446</v>
      </c>
      <c r="Z308" s="18" t="s">
        <v>428</v>
      </c>
      <c r="AA308" s="18" t="s">
        <v>691</v>
      </c>
      <c r="AB308" s="18" t="s">
        <v>587</v>
      </c>
      <c r="AC308" s="18" t="s">
        <v>634</v>
      </c>
      <c r="AD308" s="18" t="s">
        <v>639</v>
      </c>
      <c r="AE308" s="18" t="s">
        <v>424</v>
      </c>
      <c r="AF308" s="18" t="s">
        <v>831</v>
      </c>
      <c r="AG308" s="18" t="s">
        <v>719</v>
      </c>
      <c r="AH308" s="18" t="s">
        <v>416</v>
      </c>
      <c r="AI308" s="18" t="s">
        <v>379</v>
      </c>
    </row>
    <row r="309" spans="1:35">
      <c r="A309" s="18">
        <v>2004</v>
      </c>
      <c r="B309" s="18">
        <v>5</v>
      </c>
      <c r="C309" s="19">
        <f t="shared" si="4"/>
        <v>2004.390625</v>
      </c>
      <c r="D309" s="27">
        <v>-0.05</v>
      </c>
      <c r="E309" s="18">
        <v>-0.13</v>
      </c>
      <c r="F309" s="18">
        <v>-0.01</v>
      </c>
      <c r="G309" s="27">
        <v>0.06</v>
      </c>
      <c r="H309" s="18">
        <v>-0.02</v>
      </c>
      <c r="I309" s="18">
        <v>0.12</v>
      </c>
      <c r="J309" s="27">
        <v>-0.16</v>
      </c>
      <c r="K309" s="18">
        <v>-0.38</v>
      </c>
      <c r="L309" s="18">
        <v>-0.11</v>
      </c>
      <c r="M309" s="27">
        <v>-0.06</v>
      </c>
      <c r="N309" s="18">
        <v>-0.06</v>
      </c>
      <c r="O309" s="18">
        <v>-0.05</v>
      </c>
      <c r="U309" s="18" t="s">
        <v>496</v>
      </c>
      <c r="V309" s="18" t="s">
        <v>610</v>
      </c>
      <c r="W309" s="18" t="s">
        <v>522</v>
      </c>
      <c r="X309" s="18" t="s">
        <v>662</v>
      </c>
      <c r="Y309" s="18" t="s">
        <v>709</v>
      </c>
      <c r="Z309" s="18" t="s">
        <v>507</v>
      </c>
      <c r="AA309" s="18" t="s">
        <v>673</v>
      </c>
      <c r="AB309" s="18" t="s">
        <v>385</v>
      </c>
      <c r="AC309" s="18" t="s">
        <v>389</v>
      </c>
      <c r="AD309" s="18" t="s">
        <v>911</v>
      </c>
      <c r="AE309" s="18" t="s">
        <v>585</v>
      </c>
      <c r="AF309" s="18" t="s">
        <v>585</v>
      </c>
      <c r="AG309" s="18" t="s">
        <v>601</v>
      </c>
      <c r="AH309" s="18" t="s">
        <v>762</v>
      </c>
      <c r="AI309" s="18" t="s">
        <v>411</v>
      </c>
    </row>
    <row r="310" spans="1:35">
      <c r="A310" s="18">
        <v>2004</v>
      </c>
      <c r="B310" s="18">
        <v>6</v>
      </c>
      <c r="C310" s="19">
        <f t="shared" si="4"/>
        <v>2004.46875</v>
      </c>
      <c r="D310" s="27">
        <v>-0.13</v>
      </c>
      <c r="E310" s="18">
        <v>-0.31</v>
      </c>
      <c r="F310" s="18">
        <v>-7.0000000000000007E-2</v>
      </c>
      <c r="G310" s="27">
        <v>-0.28000000000000003</v>
      </c>
      <c r="H310" s="18">
        <v>-0.45</v>
      </c>
      <c r="I310" s="18">
        <v>-0.17</v>
      </c>
      <c r="J310" s="27">
        <v>0.01</v>
      </c>
      <c r="K310" s="18">
        <v>0</v>
      </c>
      <c r="L310" s="18">
        <v>0.01</v>
      </c>
      <c r="M310" s="27">
        <v>-0.28999999999999998</v>
      </c>
      <c r="N310" s="18">
        <v>-0.43</v>
      </c>
      <c r="O310" s="18">
        <v>-0.25</v>
      </c>
      <c r="U310" s="18" t="s">
        <v>553</v>
      </c>
      <c r="V310" s="18" t="s">
        <v>453</v>
      </c>
      <c r="W310" s="18" t="s">
        <v>413</v>
      </c>
      <c r="X310" s="18" t="s">
        <v>604</v>
      </c>
      <c r="Y310" s="18" t="s">
        <v>633</v>
      </c>
      <c r="Z310" s="18" t="s">
        <v>672</v>
      </c>
      <c r="AA310" s="18" t="s">
        <v>632</v>
      </c>
      <c r="AB310" s="18" t="s">
        <v>533</v>
      </c>
      <c r="AC310" s="18" t="s">
        <v>816</v>
      </c>
      <c r="AD310" s="18" t="s">
        <v>540</v>
      </c>
      <c r="AE310" s="18" t="s">
        <v>439</v>
      </c>
      <c r="AF310" s="18" t="s">
        <v>694</v>
      </c>
      <c r="AG310" s="18" t="s">
        <v>631</v>
      </c>
      <c r="AH310" s="18" t="s">
        <v>794</v>
      </c>
      <c r="AI310" s="18" t="s">
        <v>820</v>
      </c>
    </row>
    <row r="311" spans="1:35">
      <c r="A311" s="18">
        <v>2004</v>
      </c>
      <c r="B311" s="18">
        <v>7</v>
      </c>
      <c r="C311" s="19">
        <f t="shared" si="4"/>
        <v>2004.546875</v>
      </c>
      <c r="D311" s="27">
        <v>-0.36</v>
      </c>
      <c r="E311" s="18">
        <v>-0.69</v>
      </c>
      <c r="F311" s="18">
        <v>-0.23</v>
      </c>
      <c r="G311" s="27">
        <v>-0.42</v>
      </c>
      <c r="H311" s="18">
        <v>-0.61</v>
      </c>
      <c r="I311" s="18">
        <v>-0.28999999999999998</v>
      </c>
      <c r="J311" s="27">
        <v>-0.31</v>
      </c>
      <c r="K311" s="18">
        <v>-0.89</v>
      </c>
      <c r="L311" s="18">
        <v>-0.19</v>
      </c>
      <c r="M311" s="27">
        <v>-0.41</v>
      </c>
      <c r="N311" s="18">
        <v>-0.43</v>
      </c>
      <c r="O311" s="18">
        <v>-0.4</v>
      </c>
      <c r="U311" s="18" t="s">
        <v>941</v>
      </c>
      <c r="V311" s="18" t="s">
        <v>555</v>
      </c>
      <c r="W311" s="18" t="s">
        <v>828</v>
      </c>
      <c r="X311" s="18" t="s">
        <v>467</v>
      </c>
      <c r="Y311" s="18" t="s">
        <v>940</v>
      </c>
      <c r="Z311" s="18" t="s">
        <v>543</v>
      </c>
      <c r="AA311" s="18" t="s">
        <v>790</v>
      </c>
      <c r="AB311" s="18" t="s">
        <v>663</v>
      </c>
      <c r="AC311" s="18" t="s">
        <v>649</v>
      </c>
      <c r="AD311" s="18" t="s">
        <v>939</v>
      </c>
      <c r="AE311" s="18" t="s">
        <v>938</v>
      </c>
      <c r="AF311" s="18" t="s">
        <v>855</v>
      </c>
      <c r="AG311" s="18" t="s">
        <v>670</v>
      </c>
      <c r="AH311" s="18" t="s">
        <v>911</v>
      </c>
      <c r="AI311" s="18" t="s">
        <v>831</v>
      </c>
    </row>
    <row r="312" spans="1:35">
      <c r="A312" s="18">
        <v>2004</v>
      </c>
      <c r="B312" s="18">
        <v>8</v>
      </c>
      <c r="C312" s="19">
        <f t="shared" si="4"/>
        <v>2004.625</v>
      </c>
      <c r="D312" s="27">
        <v>-0.22</v>
      </c>
      <c r="E312" s="18">
        <v>-0.4</v>
      </c>
      <c r="F312" s="18">
        <v>-0.15</v>
      </c>
      <c r="G312" s="27">
        <v>-0.2</v>
      </c>
      <c r="H312" s="18">
        <v>-0.43</v>
      </c>
      <c r="I312" s="18">
        <v>-0.05</v>
      </c>
      <c r="J312" s="27">
        <v>-0.25</v>
      </c>
      <c r="K312" s="18">
        <v>-0.34</v>
      </c>
      <c r="L312" s="18">
        <v>-0.23</v>
      </c>
      <c r="M312" s="27">
        <v>-0.06</v>
      </c>
      <c r="N312" s="18">
        <v>-0.09</v>
      </c>
      <c r="O312" s="18">
        <v>-0.05</v>
      </c>
      <c r="U312" s="18" t="s">
        <v>471</v>
      </c>
      <c r="V312" s="18" t="s">
        <v>452</v>
      </c>
      <c r="W312" s="18" t="s">
        <v>824</v>
      </c>
      <c r="X312" s="18" t="s">
        <v>679</v>
      </c>
      <c r="Y312" s="18" t="s">
        <v>660</v>
      </c>
      <c r="Z312" s="18" t="s">
        <v>539</v>
      </c>
      <c r="AA312" s="18" t="s">
        <v>520</v>
      </c>
      <c r="AB312" s="18" t="s">
        <v>559</v>
      </c>
      <c r="AC312" s="18" t="s">
        <v>510</v>
      </c>
      <c r="AD312" s="18" t="s">
        <v>937</v>
      </c>
      <c r="AE312" s="18" t="s">
        <v>895</v>
      </c>
      <c r="AF312" s="18" t="s">
        <v>872</v>
      </c>
      <c r="AG312" s="18" t="s">
        <v>909</v>
      </c>
      <c r="AH312" s="18" t="s">
        <v>936</v>
      </c>
      <c r="AI312" s="18" t="s">
        <v>814</v>
      </c>
    </row>
    <row r="313" spans="1:35">
      <c r="A313" s="18">
        <v>2004</v>
      </c>
      <c r="B313" s="18">
        <v>9</v>
      </c>
      <c r="C313" s="19">
        <f t="shared" si="4"/>
        <v>2004.703125</v>
      </c>
      <c r="D313" s="27">
        <v>-0.15</v>
      </c>
      <c r="E313" s="18">
        <v>-0.24</v>
      </c>
      <c r="F313" s="18">
        <v>-0.11</v>
      </c>
      <c r="G313" s="27">
        <v>-0.2</v>
      </c>
      <c r="H313" s="18">
        <v>-0.18</v>
      </c>
      <c r="I313" s="18">
        <v>-0.22</v>
      </c>
      <c r="J313" s="27">
        <v>-0.1</v>
      </c>
      <c r="K313" s="18">
        <v>-0.38</v>
      </c>
      <c r="L313" s="18">
        <v>-0.04</v>
      </c>
      <c r="M313" s="27">
        <v>-0.25</v>
      </c>
      <c r="N313" s="18">
        <v>-0.27</v>
      </c>
      <c r="O313" s="18">
        <v>-0.24</v>
      </c>
      <c r="U313" s="18" t="s">
        <v>515</v>
      </c>
      <c r="V313" s="18" t="s">
        <v>819</v>
      </c>
      <c r="W313" s="18" t="s">
        <v>515</v>
      </c>
      <c r="X313" s="18" t="s">
        <v>520</v>
      </c>
      <c r="Y313" s="18" t="s">
        <v>560</v>
      </c>
      <c r="Z313" s="18" t="s">
        <v>498</v>
      </c>
      <c r="AA313" s="18" t="s">
        <v>802</v>
      </c>
      <c r="AB313" s="18" t="s">
        <v>794</v>
      </c>
      <c r="AC313" s="18" t="s">
        <v>831</v>
      </c>
      <c r="AD313" s="18" t="s">
        <v>679</v>
      </c>
      <c r="AE313" s="18" t="s">
        <v>624</v>
      </c>
      <c r="AF313" s="18" t="s">
        <v>649</v>
      </c>
      <c r="AG313" s="18" t="s">
        <v>451</v>
      </c>
      <c r="AH313" s="18" t="s">
        <v>703</v>
      </c>
      <c r="AI313" s="18" t="s">
        <v>585</v>
      </c>
    </row>
    <row r="314" spans="1:35">
      <c r="A314" s="18">
        <v>2004</v>
      </c>
      <c r="B314" s="18">
        <v>10</v>
      </c>
      <c r="C314" s="19">
        <f t="shared" si="4"/>
        <v>2004.78125</v>
      </c>
      <c r="D314" s="27">
        <v>-0.01</v>
      </c>
      <c r="E314" s="18">
        <v>-0.14000000000000001</v>
      </c>
      <c r="F314" s="18">
        <v>0.04</v>
      </c>
      <c r="G314" s="27">
        <v>-0.09</v>
      </c>
      <c r="H314" s="18">
        <v>-0.23</v>
      </c>
      <c r="I314" s="18">
        <v>0.01</v>
      </c>
      <c r="J314" s="27">
        <v>0.06</v>
      </c>
      <c r="K314" s="18">
        <v>7.0000000000000007E-2</v>
      </c>
      <c r="L314" s="18">
        <v>0.06</v>
      </c>
      <c r="M314" s="27">
        <v>0.01</v>
      </c>
      <c r="N314" s="18">
        <v>-0.03</v>
      </c>
      <c r="O314" s="18">
        <v>0.02</v>
      </c>
      <c r="U314" s="18" t="s">
        <v>816</v>
      </c>
      <c r="V314" s="18" t="s">
        <v>471</v>
      </c>
      <c r="W314" s="18" t="s">
        <v>694</v>
      </c>
      <c r="X314" s="18" t="s">
        <v>414</v>
      </c>
      <c r="Y314" s="18" t="s">
        <v>604</v>
      </c>
      <c r="Z314" s="18" t="s">
        <v>432</v>
      </c>
      <c r="AA314" s="18" t="s">
        <v>632</v>
      </c>
      <c r="AB314" s="18" t="s">
        <v>709</v>
      </c>
      <c r="AC314" s="18" t="s">
        <v>686</v>
      </c>
      <c r="AD314" s="18" t="s">
        <v>516</v>
      </c>
      <c r="AE314" s="18" t="s">
        <v>492</v>
      </c>
      <c r="AF314" s="18" t="s">
        <v>766</v>
      </c>
      <c r="AG314" s="18" t="s">
        <v>464</v>
      </c>
      <c r="AH314" s="18" t="s">
        <v>743</v>
      </c>
      <c r="AI314" s="18" t="s">
        <v>487</v>
      </c>
    </row>
    <row r="315" spans="1:35">
      <c r="A315" s="18">
        <v>2004</v>
      </c>
      <c r="B315" s="18">
        <v>11</v>
      </c>
      <c r="C315" s="19">
        <f t="shared" si="4"/>
        <v>2004.859375</v>
      </c>
      <c r="D315" s="27">
        <v>-7.0000000000000007E-2</v>
      </c>
      <c r="E315" s="18">
        <v>0</v>
      </c>
      <c r="F315" s="18">
        <v>-0.1</v>
      </c>
      <c r="G315" s="27">
        <v>0</v>
      </c>
      <c r="H315" s="18">
        <v>0.08</v>
      </c>
      <c r="I315" s="18">
        <v>-0.05</v>
      </c>
      <c r="J315" s="27">
        <v>-0.15</v>
      </c>
      <c r="K315" s="18">
        <v>-0.18</v>
      </c>
      <c r="L315" s="18">
        <v>-0.14000000000000001</v>
      </c>
      <c r="M315" s="27">
        <v>0.08</v>
      </c>
      <c r="N315" s="18">
        <v>0</v>
      </c>
      <c r="O315" s="18">
        <v>0.1</v>
      </c>
      <c r="U315" s="18" t="s">
        <v>610</v>
      </c>
      <c r="V315" s="18" t="s">
        <v>677</v>
      </c>
      <c r="W315" s="18" t="s">
        <v>819</v>
      </c>
      <c r="X315" s="18" t="s">
        <v>632</v>
      </c>
      <c r="Y315" s="18" t="s">
        <v>539</v>
      </c>
      <c r="Z315" s="18" t="s">
        <v>790</v>
      </c>
      <c r="AA315" s="18" t="s">
        <v>560</v>
      </c>
      <c r="AB315" s="18" t="s">
        <v>743</v>
      </c>
      <c r="AC315" s="18" t="s">
        <v>545</v>
      </c>
      <c r="AD315" s="18" t="s">
        <v>679</v>
      </c>
      <c r="AE315" s="18" t="s">
        <v>562</v>
      </c>
      <c r="AF315" s="18" t="s">
        <v>464</v>
      </c>
      <c r="AG315" s="18" t="s">
        <v>380</v>
      </c>
      <c r="AH315" s="18" t="s">
        <v>381</v>
      </c>
      <c r="AI315" s="18" t="s">
        <v>553</v>
      </c>
    </row>
    <row r="316" spans="1:35">
      <c r="A316" s="18">
        <v>2004</v>
      </c>
      <c r="B316" s="18">
        <v>12</v>
      </c>
      <c r="C316" s="19">
        <f t="shared" si="4"/>
        <v>2004.9375</v>
      </c>
      <c r="D316" s="27">
        <v>-7.0000000000000007E-2</v>
      </c>
      <c r="E316" s="18">
        <v>-0.2</v>
      </c>
      <c r="F316" s="18">
        <v>-0.02</v>
      </c>
      <c r="G316" s="27">
        <v>-0.1</v>
      </c>
      <c r="H316" s="18">
        <v>-0.33</v>
      </c>
      <c r="I316" s="18">
        <v>0.04</v>
      </c>
      <c r="J316" s="27">
        <v>-0.04</v>
      </c>
      <c r="K316" s="18">
        <v>0.1</v>
      </c>
      <c r="L316" s="18">
        <v>-7.0000000000000007E-2</v>
      </c>
      <c r="M316" s="27">
        <v>0.11</v>
      </c>
      <c r="N316" s="18">
        <v>0.12</v>
      </c>
      <c r="O316" s="18">
        <v>0.11</v>
      </c>
      <c r="U316" s="18" t="s">
        <v>736</v>
      </c>
      <c r="V316" s="18" t="s">
        <v>453</v>
      </c>
      <c r="W316" s="18" t="s">
        <v>424</v>
      </c>
      <c r="X316" s="18" t="s">
        <v>743</v>
      </c>
      <c r="Y316" s="18" t="s">
        <v>691</v>
      </c>
      <c r="Z316" s="18" t="s">
        <v>572</v>
      </c>
      <c r="AA316" s="18" t="s">
        <v>935</v>
      </c>
      <c r="AB316" s="18" t="s">
        <v>934</v>
      </c>
      <c r="AC316" s="18" t="s">
        <v>842</v>
      </c>
      <c r="AD316" s="18" t="s">
        <v>504</v>
      </c>
      <c r="AE316" s="18" t="s">
        <v>729</v>
      </c>
      <c r="AF316" s="18" t="s">
        <v>649</v>
      </c>
      <c r="AG316" s="18" t="s">
        <v>694</v>
      </c>
      <c r="AH316" s="18" t="s">
        <v>414</v>
      </c>
      <c r="AI316" s="18" t="s">
        <v>900</v>
      </c>
    </row>
    <row r="317" spans="1:35">
      <c r="A317" s="22">
        <v>2005</v>
      </c>
      <c r="B317" s="22">
        <v>1</v>
      </c>
      <c r="C317" s="21">
        <f t="shared" si="4"/>
        <v>2005.078125</v>
      </c>
      <c r="D317" s="27">
        <v>0.15</v>
      </c>
      <c r="E317" s="18">
        <v>0.15</v>
      </c>
      <c r="F317" s="18">
        <v>0.15</v>
      </c>
      <c r="G317" s="27">
        <v>0.19</v>
      </c>
      <c r="H317" s="18">
        <v>0.06</v>
      </c>
      <c r="I317" s="18">
        <v>0.28000000000000003</v>
      </c>
      <c r="J317" s="27">
        <v>0.11</v>
      </c>
      <c r="K317" s="18">
        <v>0.36</v>
      </c>
      <c r="L317" s="18">
        <v>0.06</v>
      </c>
      <c r="M317" s="27">
        <v>0.19</v>
      </c>
      <c r="N317" s="18">
        <v>0.13</v>
      </c>
      <c r="O317" s="18">
        <v>0.21</v>
      </c>
      <c r="U317" s="18" t="s">
        <v>608</v>
      </c>
      <c r="V317" s="18" t="s">
        <v>719</v>
      </c>
      <c r="W317" s="18" t="s">
        <v>466</v>
      </c>
      <c r="X317" s="18" t="s">
        <v>432</v>
      </c>
      <c r="Y317" s="18" t="s">
        <v>425</v>
      </c>
      <c r="Z317" s="18" t="s">
        <v>693</v>
      </c>
      <c r="AA317" s="18" t="s">
        <v>755</v>
      </c>
      <c r="AB317" s="18" t="s">
        <v>489</v>
      </c>
      <c r="AC317" s="18" t="s">
        <v>581</v>
      </c>
      <c r="AD317" s="18" t="s">
        <v>706</v>
      </c>
      <c r="AE317" s="18" t="s">
        <v>777</v>
      </c>
      <c r="AF317" s="18" t="s">
        <v>487</v>
      </c>
      <c r="AG317" s="18" t="s">
        <v>752</v>
      </c>
      <c r="AH317" s="18" t="s">
        <v>579</v>
      </c>
      <c r="AI317" s="18" t="s">
        <v>449</v>
      </c>
    </row>
    <row r="318" spans="1:35">
      <c r="A318" s="22">
        <v>2005</v>
      </c>
      <c r="B318" s="22">
        <v>2</v>
      </c>
      <c r="C318" s="21">
        <f t="shared" si="4"/>
        <v>2005.15625</v>
      </c>
      <c r="D318" s="27">
        <v>0.02</v>
      </c>
      <c r="E318" s="18">
        <v>-0.24</v>
      </c>
      <c r="F318" s="18">
        <v>0.12</v>
      </c>
      <c r="G318" s="27">
        <v>-0.09</v>
      </c>
      <c r="H318" s="18">
        <v>-0.47</v>
      </c>
      <c r="I318" s="18">
        <v>0.14000000000000001</v>
      </c>
      <c r="J318" s="27">
        <v>0.12</v>
      </c>
      <c r="K318" s="18">
        <v>0.26</v>
      </c>
      <c r="L318" s="18">
        <v>0.1</v>
      </c>
      <c r="M318" s="27">
        <v>0.43</v>
      </c>
      <c r="N318" s="18">
        <v>0.54</v>
      </c>
      <c r="O318" s="18">
        <v>0.39</v>
      </c>
      <c r="U318" s="18" t="s">
        <v>808</v>
      </c>
      <c r="V318" s="18" t="s">
        <v>537</v>
      </c>
      <c r="W318" s="18" t="s">
        <v>460</v>
      </c>
      <c r="X318" s="18" t="s">
        <v>516</v>
      </c>
      <c r="Y318" s="18" t="s">
        <v>414</v>
      </c>
      <c r="Z318" s="18" t="s">
        <v>419</v>
      </c>
      <c r="AA318" s="18" t="s">
        <v>500</v>
      </c>
      <c r="AB318" s="18" t="s">
        <v>414</v>
      </c>
      <c r="AC318" s="18" t="s">
        <v>584</v>
      </c>
      <c r="AD318" s="18" t="s">
        <v>743</v>
      </c>
      <c r="AE318" s="18" t="s">
        <v>424</v>
      </c>
      <c r="AF318" s="18" t="s">
        <v>612</v>
      </c>
      <c r="AG318" s="18" t="s">
        <v>470</v>
      </c>
      <c r="AH318" s="18" t="s">
        <v>384</v>
      </c>
      <c r="AI318" s="18" t="s">
        <v>439</v>
      </c>
    </row>
    <row r="319" spans="1:35">
      <c r="A319" s="22">
        <v>2005</v>
      </c>
      <c r="B319" s="22">
        <v>3</v>
      </c>
      <c r="C319" s="21">
        <f t="shared" si="4"/>
        <v>2005.234375</v>
      </c>
      <c r="D319" s="27">
        <v>0.06</v>
      </c>
      <c r="E319" s="18">
        <v>0.04</v>
      </c>
      <c r="F319" s="18">
        <v>7.0000000000000007E-2</v>
      </c>
      <c r="G319" s="27">
        <v>0.12</v>
      </c>
      <c r="H319" s="18">
        <v>-0.03</v>
      </c>
      <c r="I319" s="18">
        <v>0.22</v>
      </c>
      <c r="J319" s="27">
        <v>0</v>
      </c>
      <c r="K319" s="18">
        <v>0.2</v>
      </c>
      <c r="L319" s="18">
        <v>-0.04</v>
      </c>
      <c r="M319" s="27">
        <v>0.35</v>
      </c>
      <c r="N319" s="18">
        <v>0.31</v>
      </c>
      <c r="O319" s="18">
        <v>0.37</v>
      </c>
      <c r="U319" s="18" t="s">
        <v>582</v>
      </c>
      <c r="V319" s="18" t="s">
        <v>816</v>
      </c>
      <c r="W319" s="18" t="s">
        <v>380</v>
      </c>
      <c r="X319" s="18" t="s">
        <v>572</v>
      </c>
      <c r="Y319" s="18" t="s">
        <v>673</v>
      </c>
      <c r="Z319" s="18" t="s">
        <v>479</v>
      </c>
      <c r="AA319" s="18" t="s">
        <v>483</v>
      </c>
      <c r="AB319" s="18" t="s">
        <v>669</v>
      </c>
      <c r="AC319" s="18" t="s">
        <v>594</v>
      </c>
      <c r="AD319" s="18" t="s">
        <v>551</v>
      </c>
      <c r="AE319" s="18" t="s">
        <v>487</v>
      </c>
      <c r="AF319" s="18" t="s">
        <v>411</v>
      </c>
      <c r="AG319" s="18" t="s">
        <v>912</v>
      </c>
      <c r="AH319" s="18" t="s">
        <v>894</v>
      </c>
      <c r="AI319" s="18" t="s">
        <v>824</v>
      </c>
    </row>
    <row r="320" spans="1:35">
      <c r="A320" s="22">
        <v>2005</v>
      </c>
      <c r="B320" s="22">
        <v>4</v>
      </c>
      <c r="C320" s="21">
        <f t="shared" si="4"/>
        <v>2005.3125</v>
      </c>
      <c r="D320" s="27">
        <v>0.2</v>
      </c>
      <c r="E320" s="18">
        <v>0.31</v>
      </c>
      <c r="F320" s="18">
        <v>0.16</v>
      </c>
      <c r="G320" s="27">
        <v>0.28999999999999998</v>
      </c>
      <c r="H320" s="18">
        <v>0.37</v>
      </c>
      <c r="I320" s="18">
        <v>0.23</v>
      </c>
      <c r="J320" s="27">
        <v>0.12</v>
      </c>
      <c r="K320" s="18">
        <v>0.17</v>
      </c>
      <c r="L320" s="18">
        <v>0.11</v>
      </c>
      <c r="M320" s="27">
        <v>0.31</v>
      </c>
      <c r="N320" s="18">
        <v>0.35</v>
      </c>
      <c r="O320" s="18">
        <v>0.3</v>
      </c>
      <c r="U320" s="18" t="s">
        <v>458</v>
      </c>
      <c r="V320" s="18" t="s">
        <v>511</v>
      </c>
      <c r="W320" s="18" t="s">
        <v>570</v>
      </c>
      <c r="X320" s="18" t="s">
        <v>428</v>
      </c>
      <c r="Y320" s="18" t="s">
        <v>520</v>
      </c>
      <c r="Z320" s="18" t="s">
        <v>567</v>
      </c>
      <c r="AA320" s="18" t="s">
        <v>563</v>
      </c>
      <c r="AB320" s="18" t="s">
        <v>666</v>
      </c>
      <c r="AC320" s="18" t="s">
        <v>510</v>
      </c>
      <c r="AD320" s="18" t="s">
        <v>477</v>
      </c>
      <c r="AE320" s="18" t="s">
        <v>474</v>
      </c>
      <c r="AF320" s="18" t="s">
        <v>694</v>
      </c>
      <c r="AG320" s="18" t="s">
        <v>824</v>
      </c>
      <c r="AH320" s="18" t="s">
        <v>428</v>
      </c>
      <c r="AI320" s="18" t="s">
        <v>573</v>
      </c>
    </row>
    <row r="321" spans="1:35">
      <c r="A321" s="22">
        <v>2005</v>
      </c>
      <c r="B321" s="22">
        <v>5</v>
      </c>
      <c r="C321" s="21">
        <f t="shared" si="4"/>
        <v>2005.390625</v>
      </c>
      <c r="D321" s="27">
        <v>0.01</v>
      </c>
      <c r="E321" s="18">
        <v>-7.0000000000000007E-2</v>
      </c>
      <c r="F321" s="18">
        <v>0.04</v>
      </c>
      <c r="G321" s="27">
        <v>-0.11</v>
      </c>
      <c r="H321" s="18">
        <v>-0.14000000000000001</v>
      </c>
      <c r="I321" s="18">
        <v>-0.08</v>
      </c>
      <c r="J321" s="27">
        <v>0.12</v>
      </c>
      <c r="K321" s="18">
        <v>0.1</v>
      </c>
      <c r="L321" s="18">
        <v>0.13</v>
      </c>
      <c r="M321" s="27">
        <v>0.02</v>
      </c>
      <c r="N321" s="18">
        <v>-0.09</v>
      </c>
      <c r="O321" s="18">
        <v>0.05</v>
      </c>
      <c r="U321" s="18" t="s">
        <v>714</v>
      </c>
      <c r="V321" s="18" t="s">
        <v>816</v>
      </c>
      <c r="W321" s="18" t="s">
        <v>828</v>
      </c>
      <c r="X321" s="18" t="s">
        <v>378</v>
      </c>
      <c r="Y321" s="18" t="s">
        <v>446</v>
      </c>
      <c r="Z321" s="18" t="s">
        <v>469</v>
      </c>
      <c r="AA321" s="18" t="s">
        <v>669</v>
      </c>
      <c r="AB321" s="18" t="s">
        <v>730</v>
      </c>
      <c r="AC321" s="18" t="s">
        <v>459</v>
      </c>
      <c r="AD321" s="18" t="s">
        <v>434</v>
      </c>
      <c r="AE321" s="18" t="s">
        <v>413</v>
      </c>
      <c r="AF321" s="18" t="s">
        <v>657</v>
      </c>
      <c r="AG321" s="18" t="s">
        <v>571</v>
      </c>
      <c r="AH321" s="18" t="s">
        <v>856</v>
      </c>
      <c r="AI321" s="18" t="s">
        <v>437</v>
      </c>
    </row>
    <row r="322" spans="1:35">
      <c r="A322" s="22">
        <v>2005</v>
      </c>
      <c r="B322" s="22">
        <v>6</v>
      </c>
      <c r="C322" s="21">
        <f t="shared" si="4"/>
        <v>2005.46875</v>
      </c>
      <c r="D322" s="27">
        <v>0.02</v>
      </c>
      <c r="E322" s="18">
        <v>0.06</v>
      </c>
      <c r="F322" s="18">
        <v>0</v>
      </c>
      <c r="G322" s="27">
        <v>0.1</v>
      </c>
      <c r="H322" s="18">
        <v>0.01</v>
      </c>
      <c r="I322" s="18">
        <v>0.16</v>
      </c>
      <c r="J322" s="27">
        <v>-7.0000000000000007E-2</v>
      </c>
      <c r="K322" s="18">
        <v>0.18</v>
      </c>
      <c r="L322" s="18">
        <v>-0.12</v>
      </c>
      <c r="M322" s="27">
        <v>0.15</v>
      </c>
      <c r="N322" s="18">
        <v>0.14000000000000001</v>
      </c>
      <c r="O322" s="18">
        <v>0.15</v>
      </c>
      <c r="U322" s="18" t="s">
        <v>547</v>
      </c>
      <c r="V322" s="18" t="s">
        <v>582</v>
      </c>
      <c r="W322" s="18" t="s">
        <v>570</v>
      </c>
      <c r="X322" s="18" t="s">
        <v>685</v>
      </c>
      <c r="Y322" s="18" t="s">
        <v>691</v>
      </c>
      <c r="Z322" s="18" t="s">
        <v>557</v>
      </c>
      <c r="AA322" s="18" t="s">
        <v>432</v>
      </c>
      <c r="AB322" s="18" t="s">
        <v>520</v>
      </c>
      <c r="AC322" s="18" t="s">
        <v>657</v>
      </c>
      <c r="AD322" s="18" t="s">
        <v>580</v>
      </c>
      <c r="AE322" s="18" t="s">
        <v>409</v>
      </c>
      <c r="AF322" s="18" t="s">
        <v>447</v>
      </c>
      <c r="AG322" s="18" t="s">
        <v>824</v>
      </c>
      <c r="AH322" s="18" t="s">
        <v>693</v>
      </c>
      <c r="AI322" s="18" t="s">
        <v>612</v>
      </c>
    </row>
    <row r="323" spans="1:35">
      <c r="A323" s="22">
        <v>2005</v>
      </c>
      <c r="B323" s="22">
        <v>7</v>
      </c>
      <c r="C323" s="21">
        <f t="shared" si="4"/>
        <v>2005.546875</v>
      </c>
      <c r="D323" s="27">
        <v>0.09</v>
      </c>
      <c r="E323" s="18">
        <v>0.09</v>
      </c>
      <c r="F323" s="18">
        <v>0.09</v>
      </c>
      <c r="G323" s="27">
        <v>0.14000000000000001</v>
      </c>
      <c r="H323" s="18">
        <v>0.02</v>
      </c>
      <c r="I323" s="18">
        <v>0.21</v>
      </c>
      <c r="J323" s="27">
        <v>0.04</v>
      </c>
      <c r="K323" s="18">
        <v>0.23</v>
      </c>
      <c r="L323" s="18">
        <v>0</v>
      </c>
      <c r="M323" s="27">
        <v>0.13</v>
      </c>
      <c r="N323" s="18">
        <v>0.05</v>
      </c>
      <c r="O323" s="18">
        <v>0.16</v>
      </c>
      <c r="U323" s="18" t="s">
        <v>412</v>
      </c>
      <c r="V323" s="18" t="s">
        <v>501</v>
      </c>
      <c r="W323" s="18" t="s">
        <v>458</v>
      </c>
      <c r="X323" s="18" t="s">
        <v>516</v>
      </c>
      <c r="Y323" s="18" t="s">
        <v>430</v>
      </c>
      <c r="Z323" s="18" t="s">
        <v>468</v>
      </c>
      <c r="AA323" s="18" t="s">
        <v>385</v>
      </c>
      <c r="AB323" s="18" t="s">
        <v>745</v>
      </c>
      <c r="AC323" s="18" t="s">
        <v>505</v>
      </c>
      <c r="AD323" s="18" t="s">
        <v>551</v>
      </c>
      <c r="AE323" s="18" t="s">
        <v>556</v>
      </c>
      <c r="AF323" s="18" t="s">
        <v>379</v>
      </c>
      <c r="AG323" s="18" t="s">
        <v>558</v>
      </c>
      <c r="AH323" s="18" t="s">
        <v>546</v>
      </c>
      <c r="AI323" s="18" t="s">
        <v>435</v>
      </c>
    </row>
    <row r="324" spans="1:35">
      <c r="A324" s="22">
        <v>2005</v>
      </c>
      <c r="B324" s="22">
        <v>8</v>
      </c>
      <c r="C324" s="21">
        <f t="shared" ref="C324:C387" si="5">A324+B324/12.8</f>
        <v>2005.625</v>
      </c>
      <c r="D324" s="27">
        <v>-0.02</v>
      </c>
      <c r="E324" s="18">
        <v>-0.03</v>
      </c>
      <c r="F324" s="18">
        <v>-0.02</v>
      </c>
      <c r="G324" s="27">
        <v>0.04</v>
      </c>
      <c r="H324" s="18">
        <v>-0.03</v>
      </c>
      <c r="I324" s="18">
        <v>0.09</v>
      </c>
      <c r="J324" s="27">
        <v>-0.09</v>
      </c>
      <c r="K324" s="18">
        <v>-0.03</v>
      </c>
      <c r="L324" s="18">
        <v>-0.1</v>
      </c>
      <c r="M324" s="27">
        <v>0.06</v>
      </c>
      <c r="N324" s="18">
        <v>0.1</v>
      </c>
      <c r="O324" s="18">
        <v>0.05</v>
      </c>
      <c r="U324" s="18" t="s">
        <v>694</v>
      </c>
      <c r="V324" s="18" t="s">
        <v>460</v>
      </c>
      <c r="W324" s="18" t="s">
        <v>496</v>
      </c>
      <c r="X324" s="18" t="s">
        <v>572</v>
      </c>
      <c r="Y324" s="18" t="s">
        <v>747</v>
      </c>
      <c r="Z324" s="18" t="s">
        <v>572</v>
      </c>
      <c r="AA324" s="18" t="s">
        <v>446</v>
      </c>
      <c r="AB324" s="18" t="s">
        <v>434</v>
      </c>
      <c r="AC324" s="18" t="s">
        <v>570</v>
      </c>
      <c r="AD324" s="18" t="s">
        <v>468</v>
      </c>
      <c r="AE324" s="18" t="s">
        <v>541</v>
      </c>
      <c r="AF324" s="18" t="s">
        <v>388</v>
      </c>
      <c r="AG324" s="18" t="s">
        <v>649</v>
      </c>
      <c r="AH324" s="18" t="s">
        <v>691</v>
      </c>
      <c r="AI324" s="18" t="s">
        <v>547</v>
      </c>
    </row>
    <row r="325" spans="1:35">
      <c r="A325" s="22">
        <v>2005</v>
      </c>
      <c r="B325" s="22">
        <v>9</v>
      </c>
      <c r="C325" s="21">
        <f t="shared" si="5"/>
        <v>2005.703125</v>
      </c>
      <c r="D325" s="27">
        <v>0.08</v>
      </c>
      <c r="E325" s="18">
        <v>0.15</v>
      </c>
      <c r="F325" s="18">
        <v>0.05</v>
      </c>
      <c r="G325" s="27">
        <v>0.08</v>
      </c>
      <c r="H325" s="18">
        <v>0.18</v>
      </c>
      <c r="I325" s="18">
        <v>0.01</v>
      </c>
      <c r="J325" s="27">
        <v>0.08</v>
      </c>
      <c r="K325" s="18">
        <v>0.1</v>
      </c>
      <c r="L325" s="18">
        <v>0.08</v>
      </c>
      <c r="M325" s="27">
        <v>0.12</v>
      </c>
      <c r="N325" s="18">
        <v>0.12</v>
      </c>
      <c r="O325" s="18">
        <v>0.12</v>
      </c>
      <c r="U325" s="18" t="s">
        <v>694</v>
      </c>
      <c r="V325" s="18" t="s">
        <v>377</v>
      </c>
      <c r="W325" s="18" t="s">
        <v>481</v>
      </c>
      <c r="X325" s="18" t="s">
        <v>434</v>
      </c>
      <c r="Y325" s="18" t="s">
        <v>672</v>
      </c>
      <c r="Z325" s="18" t="s">
        <v>414</v>
      </c>
      <c r="AA325" s="18" t="s">
        <v>660</v>
      </c>
      <c r="AB325" s="18" t="s">
        <v>662</v>
      </c>
      <c r="AC325" s="18" t="s">
        <v>810</v>
      </c>
      <c r="AD325" s="18" t="s">
        <v>691</v>
      </c>
      <c r="AE325" s="18" t="s">
        <v>441</v>
      </c>
      <c r="AF325" s="18" t="s">
        <v>413</v>
      </c>
      <c r="AG325" s="18" t="s">
        <v>435</v>
      </c>
      <c r="AH325" s="18" t="s">
        <v>563</v>
      </c>
      <c r="AI325" s="18" t="s">
        <v>466</v>
      </c>
    </row>
    <row r="326" spans="1:35">
      <c r="A326" s="22">
        <v>2005</v>
      </c>
      <c r="B326" s="22">
        <v>10</v>
      </c>
      <c r="C326" s="21">
        <f t="shared" si="5"/>
        <v>2005.78125</v>
      </c>
      <c r="D326" s="27">
        <v>0.11</v>
      </c>
      <c r="E326" s="18">
        <v>0.27</v>
      </c>
      <c r="F326" s="18">
        <v>0.04</v>
      </c>
      <c r="G326" s="27">
        <v>0.16</v>
      </c>
      <c r="H326" s="18">
        <v>0.32</v>
      </c>
      <c r="I326" s="18">
        <v>0.06</v>
      </c>
      <c r="J326" s="27">
        <v>0.06</v>
      </c>
      <c r="K326" s="18">
        <v>0.17</v>
      </c>
      <c r="L326" s="18">
        <v>0.03</v>
      </c>
      <c r="M326" s="27">
        <v>-0.04</v>
      </c>
      <c r="N326" s="18">
        <v>-0.03</v>
      </c>
      <c r="O326" s="18">
        <v>-0.04</v>
      </c>
      <c r="U326" s="18" t="s">
        <v>458</v>
      </c>
      <c r="V326" s="18" t="s">
        <v>652</v>
      </c>
      <c r="W326" s="18" t="s">
        <v>496</v>
      </c>
      <c r="X326" s="18" t="s">
        <v>446</v>
      </c>
      <c r="Y326" s="18" t="s">
        <v>546</v>
      </c>
      <c r="Z326" s="18" t="s">
        <v>414</v>
      </c>
      <c r="AA326" s="18" t="s">
        <v>546</v>
      </c>
      <c r="AB326" s="18" t="s">
        <v>598</v>
      </c>
      <c r="AC326" s="18" t="s">
        <v>503</v>
      </c>
      <c r="AD326" s="18" t="s">
        <v>611</v>
      </c>
      <c r="AE326" s="18" t="s">
        <v>655</v>
      </c>
      <c r="AF326" s="18" t="s">
        <v>472</v>
      </c>
      <c r="AG326" s="18" t="s">
        <v>514</v>
      </c>
      <c r="AH326" s="18" t="s">
        <v>491</v>
      </c>
      <c r="AI326" s="18" t="s">
        <v>652</v>
      </c>
    </row>
    <row r="327" spans="1:35">
      <c r="A327" s="22">
        <v>2005</v>
      </c>
      <c r="B327" s="22">
        <v>11</v>
      </c>
      <c r="C327" s="21">
        <f t="shared" si="5"/>
        <v>2005.859375</v>
      </c>
      <c r="D327" s="27">
        <v>7.0000000000000007E-2</v>
      </c>
      <c r="E327" s="18">
        <v>0.18</v>
      </c>
      <c r="F327" s="18">
        <v>0.03</v>
      </c>
      <c r="G327" s="27">
        <v>0.09</v>
      </c>
      <c r="H327" s="18">
        <v>0.28000000000000003</v>
      </c>
      <c r="I327" s="18">
        <v>-0.03</v>
      </c>
      <c r="J327" s="27">
        <v>0.05</v>
      </c>
      <c r="K327" s="18">
        <v>-0.03</v>
      </c>
      <c r="L327" s="18">
        <v>7.0000000000000007E-2</v>
      </c>
      <c r="M327" s="27">
        <v>0.08</v>
      </c>
      <c r="N327" s="18">
        <v>0.1</v>
      </c>
      <c r="O327" s="18">
        <v>7.0000000000000007E-2</v>
      </c>
      <c r="U327" s="18" t="s">
        <v>380</v>
      </c>
      <c r="V327" s="18" t="s">
        <v>505</v>
      </c>
      <c r="W327" s="18" t="s">
        <v>816</v>
      </c>
      <c r="X327" s="18" t="s">
        <v>567</v>
      </c>
      <c r="Y327" s="18" t="s">
        <v>743</v>
      </c>
      <c r="Z327" s="18" t="s">
        <v>414</v>
      </c>
      <c r="AA327" s="18" t="s">
        <v>456</v>
      </c>
      <c r="AB327" s="18" t="s">
        <v>933</v>
      </c>
      <c r="AC327" s="18" t="s">
        <v>496</v>
      </c>
      <c r="AD327" s="18" t="s">
        <v>457</v>
      </c>
      <c r="AE327" s="18" t="s">
        <v>748</v>
      </c>
      <c r="AF327" s="18" t="s">
        <v>569</v>
      </c>
      <c r="AG327" s="18" t="s">
        <v>635</v>
      </c>
      <c r="AH327" s="18" t="s">
        <v>673</v>
      </c>
      <c r="AI327" s="18" t="s">
        <v>466</v>
      </c>
    </row>
    <row r="328" spans="1:35">
      <c r="A328" s="22">
        <v>2005</v>
      </c>
      <c r="B328" s="22">
        <v>12</v>
      </c>
      <c r="C328" s="21">
        <f t="shared" si="5"/>
        <v>2005.9375</v>
      </c>
      <c r="D328" s="27">
        <v>-0.03</v>
      </c>
      <c r="E328" s="18">
        <v>0.19</v>
      </c>
      <c r="F328" s="18">
        <v>-0.12</v>
      </c>
      <c r="G328" s="27">
        <v>-0.02</v>
      </c>
      <c r="H328" s="18">
        <v>0.12</v>
      </c>
      <c r="I328" s="18">
        <v>-0.11</v>
      </c>
      <c r="J328" s="27">
        <v>-0.05</v>
      </c>
      <c r="K328" s="18">
        <v>0.34</v>
      </c>
      <c r="L328" s="18">
        <v>-0.13</v>
      </c>
      <c r="M328" s="27">
        <v>-0.04</v>
      </c>
      <c r="N328" s="18">
        <v>-0.01</v>
      </c>
      <c r="O328" s="18">
        <v>-0.05</v>
      </c>
      <c r="U328" s="18" t="s">
        <v>379</v>
      </c>
      <c r="V328" s="18" t="s">
        <v>570</v>
      </c>
      <c r="W328" s="18" t="s">
        <v>682</v>
      </c>
      <c r="X328" s="18" t="s">
        <v>450</v>
      </c>
      <c r="Y328" s="18" t="s">
        <v>456</v>
      </c>
      <c r="Z328" s="18" t="s">
        <v>685</v>
      </c>
      <c r="AA328" s="18" t="s">
        <v>774</v>
      </c>
      <c r="AB328" s="18" t="s">
        <v>932</v>
      </c>
      <c r="AC328" s="18" t="s">
        <v>566</v>
      </c>
      <c r="AD328" s="18" t="s">
        <v>599</v>
      </c>
      <c r="AE328" s="18" t="s">
        <v>931</v>
      </c>
      <c r="AF328" s="18" t="s">
        <v>601</v>
      </c>
      <c r="AG328" s="18" t="s">
        <v>870</v>
      </c>
      <c r="AH328" s="18" t="s">
        <v>576</v>
      </c>
      <c r="AI328" s="18" t="s">
        <v>437</v>
      </c>
    </row>
    <row r="329" spans="1:35">
      <c r="A329" s="18">
        <v>2006</v>
      </c>
      <c r="B329" s="18">
        <v>1</v>
      </c>
      <c r="C329" s="19">
        <f t="shared" si="5"/>
        <v>2006.078125</v>
      </c>
      <c r="D329" s="27">
        <v>0.01</v>
      </c>
      <c r="E329" s="18">
        <v>-7.0000000000000007E-2</v>
      </c>
      <c r="F329" s="18">
        <v>0.04</v>
      </c>
      <c r="G329" s="27">
        <v>-0.05</v>
      </c>
      <c r="H329" s="18">
        <v>-0.16</v>
      </c>
      <c r="I329" s="18">
        <v>0.01</v>
      </c>
      <c r="J329" s="27">
        <v>7.0000000000000007E-2</v>
      </c>
      <c r="K329" s="18">
        <v>0.13</v>
      </c>
      <c r="L329" s="18">
        <v>0.06</v>
      </c>
      <c r="M329" s="27">
        <v>-0.09</v>
      </c>
      <c r="N329" s="18">
        <v>0.13</v>
      </c>
      <c r="O329" s="18">
        <v>-0.16</v>
      </c>
      <c r="U329" s="18" t="s">
        <v>610</v>
      </c>
      <c r="V329" s="18" t="s">
        <v>553</v>
      </c>
      <c r="W329" s="18" t="s">
        <v>657</v>
      </c>
      <c r="X329" s="18" t="s">
        <v>691</v>
      </c>
      <c r="Y329" s="18" t="s">
        <v>384</v>
      </c>
      <c r="Z329" s="18" t="s">
        <v>673</v>
      </c>
      <c r="AA329" s="18" t="s">
        <v>743</v>
      </c>
      <c r="AB329" s="18" t="s">
        <v>930</v>
      </c>
      <c r="AC329" s="18" t="s">
        <v>695</v>
      </c>
      <c r="AD329" s="18" t="s">
        <v>385</v>
      </c>
      <c r="AE329" s="18" t="s">
        <v>439</v>
      </c>
      <c r="AF329" s="18" t="s">
        <v>412</v>
      </c>
      <c r="AG329" s="18" t="s">
        <v>929</v>
      </c>
      <c r="AH329" s="18" t="s">
        <v>599</v>
      </c>
      <c r="AI329" s="18" t="s">
        <v>497</v>
      </c>
    </row>
    <row r="330" spans="1:35">
      <c r="A330" s="18">
        <v>2006</v>
      </c>
      <c r="B330" s="18">
        <v>2</v>
      </c>
      <c r="C330" s="19">
        <f t="shared" si="5"/>
        <v>2006.15625</v>
      </c>
      <c r="D330" s="27">
        <v>0.01</v>
      </c>
      <c r="E330" s="18">
        <v>0.1</v>
      </c>
      <c r="F330" s="18">
        <v>-0.02</v>
      </c>
      <c r="G330" s="27">
        <v>0.09</v>
      </c>
      <c r="H330" s="18">
        <v>0.2</v>
      </c>
      <c r="I330" s="18">
        <v>0.02</v>
      </c>
      <c r="J330" s="27">
        <v>-7.0000000000000007E-2</v>
      </c>
      <c r="K330" s="18">
        <v>-0.11</v>
      </c>
      <c r="L330" s="18">
        <v>-0.06</v>
      </c>
      <c r="M330" s="27">
        <v>0.09</v>
      </c>
      <c r="N330" s="18">
        <v>0.24</v>
      </c>
      <c r="O330" s="18">
        <v>0.04</v>
      </c>
      <c r="U330" s="18" t="s">
        <v>677</v>
      </c>
      <c r="V330" s="18" t="s">
        <v>388</v>
      </c>
      <c r="W330" s="18" t="s">
        <v>501</v>
      </c>
      <c r="X330" s="18" t="s">
        <v>838</v>
      </c>
      <c r="Y330" s="18" t="s">
        <v>410</v>
      </c>
      <c r="Z330" s="18" t="s">
        <v>743</v>
      </c>
      <c r="AA330" s="18" t="s">
        <v>607</v>
      </c>
      <c r="AB330" s="18" t="s">
        <v>691</v>
      </c>
      <c r="AC330" s="18" t="s">
        <v>761</v>
      </c>
      <c r="AD330" s="18" t="s">
        <v>542</v>
      </c>
      <c r="AE330" s="18" t="s">
        <v>535</v>
      </c>
      <c r="AF330" s="18" t="s">
        <v>556</v>
      </c>
      <c r="AG330" s="18" t="s">
        <v>900</v>
      </c>
      <c r="AH330" s="18" t="s">
        <v>847</v>
      </c>
      <c r="AI330" s="18" t="s">
        <v>793</v>
      </c>
    </row>
    <row r="331" spans="1:35">
      <c r="A331" s="18">
        <v>2006</v>
      </c>
      <c r="B331" s="18">
        <v>3</v>
      </c>
      <c r="C331" s="19">
        <f t="shared" si="5"/>
        <v>2006.234375</v>
      </c>
      <c r="D331" s="27">
        <v>0.03</v>
      </c>
      <c r="E331" s="18">
        <v>0</v>
      </c>
      <c r="F331" s="18">
        <v>0.04</v>
      </c>
      <c r="G331" s="27">
        <v>-0.03</v>
      </c>
      <c r="H331" s="18">
        <v>-0.02</v>
      </c>
      <c r="I331" s="18">
        <v>-0.03</v>
      </c>
      <c r="J331" s="27">
        <v>0.08</v>
      </c>
      <c r="K331" s="18">
        <v>0.05</v>
      </c>
      <c r="L331" s="18">
        <v>0.09</v>
      </c>
      <c r="M331" s="27">
        <v>-0.17</v>
      </c>
      <c r="N331" s="18">
        <v>-0.16</v>
      </c>
      <c r="O331" s="18">
        <v>-0.17</v>
      </c>
      <c r="U331" s="18" t="s">
        <v>719</v>
      </c>
      <c r="V331" s="18" t="s">
        <v>694</v>
      </c>
      <c r="W331" s="18" t="s">
        <v>569</v>
      </c>
      <c r="X331" s="18" t="s">
        <v>378</v>
      </c>
      <c r="Y331" s="18" t="s">
        <v>469</v>
      </c>
      <c r="Z331" s="18" t="s">
        <v>691</v>
      </c>
      <c r="AA331" s="18" t="s">
        <v>518</v>
      </c>
      <c r="AB331" s="18" t="s">
        <v>504</v>
      </c>
      <c r="AC331" s="18" t="s">
        <v>441</v>
      </c>
      <c r="AD331" s="18" t="s">
        <v>446</v>
      </c>
      <c r="AE331" s="18" t="s">
        <v>795</v>
      </c>
      <c r="AF331" s="18" t="s">
        <v>694</v>
      </c>
      <c r="AG331" s="18" t="s">
        <v>880</v>
      </c>
      <c r="AH331" s="18" t="s">
        <v>478</v>
      </c>
      <c r="AI331" s="18" t="s">
        <v>466</v>
      </c>
    </row>
    <row r="332" spans="1:35">
      <c r="A332" s="18">
        <v>2006</v>
      </c>
      <c r="B332" s="18">
        <v>4</v>
      </c>
      <c r="C332" s="19">
        <f t="shared" si="5"/>
        <v>2006.3125</v>
      </c>
      <c r="D332" s="27">
        <v>-0.05</v>
      </c>
      <c r="E332" s="18">
        <v>-7.0000000000000007E-2</v>
      </c>
      <c r="F332" s="18">
        <v>-0.04</v>
      </c>
      <c r="G332" s="27">
        <v>-0.1</v>
      </c>
      <c r="H332" s="18">
        <v>-0.1</v>
      </c>
      <c r="I332" s="18">
        <v>-0.09</v>
      </c>
      <c r="J332" s="27">
        <v>-0.01</v>
      </c>
      <c r="K332" s="18">
        <v>-0.01</v>
      </c>
      <c r="L332" s="18">
        <v>0</v>
      </c>
      <c r="M332" s="27">
        <v>-0.22</v>
      </c>
      <c r="N332" s="18">
        <v>-0.28000000000000003</v>
      </c>
      <c r="O332" s="18">
        <v>-0.2</v>
      </c>
      <c r="U332" s="18" t="s">
        <v>610</v>
      </c>
      <c r="V332" s="18" t="s">
        <v>460</v>
      </c>
      <c r="W332" s="18" t="s">
        <v>649</v>
      </c>
      <c r="X332" s="18" t="s">
        <v>672</v>
      </c>
      <c r="Y332" s="18" t="s">
        <v>433</v>
      </c>
      <c r="Z332" s="18" t="s">
        <v>387</v>
      </c>
      <c r="AA332" s="18" t="s">
        <v>878</v>
      </c>
      <c r="AB332" s="18" t="s">
        <v>891</v>
      </c>
      <c r="AC332" s="18" t="s">
        <v>453</v>
      </c>
      <c r="AD332" s="18" t="s">
        <v>385</v>
      </c>
      <c r="AE332" s="18" t="s">
        <v>536</v>
      </c>
      <c r="AF332" s="18" t="s">
        <v>623</v>
      </c>
      <c r="AG332" s="18" t="s">
        <v>711</v>
      </c>
      <c r="AH332" s="18" t="s">
        <v>928</v>
      </c>
      <c r="AI332" s="18" t="s">
        <v>382</v>
      </c>
    </row>
    <row r="333" spans="1:35">
      <c r="A333" s="18">
        <v>2006</v>
      </c>
      <c r="B333" s="18">
        <v>5</v>
      </c>
      <c r="C333" s="19">
        <f t="shared" si="5"/>
        <v>2006.390625</v>
      </c>
      <c r="D333" s="27">
        <v>-0.21</v>
      </c>
      <c r="E333" s="18">
        <v>-0.31</v>
      </c>
      <c r="F333" s="18">
        <v>-0.18</v>
      </c>
      <c r="G333" s="27">
        <v>-0.1</v>
      </c>
      <c r="H333" s="18">
        <v>-0.1</v>
      </c>
      <c r="I333" s="18">
        <v>-0.1</v>
      </c>
      <c r="J333" s="27">
        <v>-0.32</v>
      </c>
      <c r="K333" s="18">
        <v>-0.76</v>
      </c>
      <c r="L333" s="18">
        <v>-0.23</v>
      </c>
      <c r="M333" s="27">
        <v>-0.32</v>
      </c>
      <c r="N333" s="18">
        <v>-0.43</v>
      </c>
      <c r="O333" s="18">
        <v>-0.28000000000000003</v>
      </c>
      <c r="U333" s="18" t="s">
        <v>448</v>
      </c>
      <c r="V333" s="18" t="s">
        <v>379</v>
      </c>
      <c r="W333" s="18" t="s">
        <v>556</v>
      </c>
      <c r="X333" s="18" t="s">
        <v>410</v>
      </c>
      <c r="Y333" s="18" t="s">
        <v>844</v>
      </c>
      <c r="Z333" s="18" t="s">
        <v>477</v>
      </c>
      <c r="AA333" s="18" t="s">
        <v>480</v>
      </c>
      <c r="AB333" s="18" t="s">
        <v>419</v>
      </c>
      <c r="AC333" s="18" t="s">
        <v>380</v>
      </c>
      <c r="AD333" s="18" t="s">
        <v>927</v>
      </c>
      <c r="AE333" s="18" t="s">
        <v>926</v>
      </c>
      <c r="AF333" s="18" t="s">
        <v>473</v>
      </c>
      <c r="AG333" s="18" t="s">
        <v>608</v>
      </c>
      <c r="AH333" s="18" t="s">
        <v>591</v>
      </c>
      <c r="AI333" s="18" t="s">
        <v>670</v>
      </c>
    </row>
    <row r="334" spans="1:35">
      <c r="A334" s="18">
        <v>2006</v>
      </c>
      <c r="B334" s="18">
        <v>6</v>
      </c>
      <c r="C334" s="19">
        <f t="shared" si="5"/>
        <v>2006.46875</v>
      </c>
      <c r="D334" s="27">
        <v>-0.08</v>
      </c>
      <c r="E334" s="18">
        <v>0.01</v>
      </c>
      <c r="F334" s="18">
        <v>-0.11</v>
      </c>
      <c r="G334" s="27">
        <v>-0.03</v>
      </c>
      <c r="H334" s="18">
        <v>0.08</v>
      </c>
      <c r="I334" s="18">
        <v>-0.1</v>
      </c>
      <c r="J334" s="27">
        <v>-0.12</v>
      </c>
      <c r="K334" s="18">
        <v>-0.17</v>
      </c>
      <c r="L334" s="18">
        <v>-0.11</v>
      </c>
      <c r="M334" s="27">
        <v>-0.15</v>
      </c>
      <c r="N334" s="18">
        <v>-0.24</v>
      </c>
      <c r="O334" s="18">
        <v>-0.12</v>
      </c>
      <c r="U334" s="18" t="s">
        <v>501</v>
      </c>
      <c r="V334" s="18" t="s">
        <v>388</v>
      </c>
      <c r="W334" s="18" t="s">
        <v>845</v>
      </c>
      <c r="X334" s="18" t="s">
        <v>542</v>
      </c>
      <c r="Y334" s="18" t="s">
        <v>745</v>
      </c>
      <c r="Z334" s="18" t="s">
        <v>542</v>
      </c>
      <c r="AA334" s="18" t="s">
        <v>504</v>
      </c>
      <c r="AB334" s="18" t="s">
        <v>600</v>
      </c>
      <c r="AC334" s="18" t="s">
        <v>449</v>
      </c>
      <c r="AD334" s="18" t="s">
        <v>638</v>
      </c>
      <c r="AE334" s="18" t="s">
        <v>736</v>
      </c>
      <c r="AF334" s="18" t="s">
        <v>649</v>
      </c>
      <c r="AG334" s="18" t="s">
        <v>440</v>
      </c>
      <c r="AH334" s="18" t="s">
        <v>387</v>
      </c>
      <c r="AI334" s="18" t="s">
        <v>541</v>
      </c>
    </row>
    <row r="335" spans="1:35">
      <c r="A335" s="18">
        <v>2006</v>
      </c>
      <c r="B335" s="18">
        <v>7</v>
      </c>
      <c r="C335" s="19">
        <f t="shared" si="5"/>
        <v>2006.546875</v>
      </c>
      <c r="D335" s="27">
        <v>-0.02</v>
      </c>
      <c r="E335" s="18">
        <v>-0.01</v>
      </c>
      <c r="F335" s="18">
        <v>-0.02</v>
      </c>
      <c r="G335" s="27">
        <v>0.03</v>
      </c>
      <c r="H335" s="18">
        <v>0.05</v>
      </c>
      <c r="I335" s="18">
        <v>0.01</v>
      </c>
      <c r="J335" s="27">
        <v>-7.0000000000000007E-2</v>
      </c>
      <c r="K335" s="18">
        <v>-0.15</v>
      </c>
      <c r="L335" s="18">
        <v>-0.05</v>
      </c>
      <c r="M335" s="27">
        <v>0.06</v>
      </c>
      <c r="N335" s="18">
        <v>0.04</v>
      </c>
      <c r="O335" s="18">
        <v>0.06</v>
      </c>
      <c r="U335" s="18" t="s">
        <v>556</v>
      </c>
      <c r="V335" s="18" t="s">
        <v>694</v>
      </c>
      <c r="W335" s="18" t="s">
        <v>379</v>
      </c>
      <c r="X335" s="18" t="s">
        <v>542</v>
      </c>
      <c r="Y335" s="18" t="s">
        <v>557</v>
      </c>
      <c r="Z335" s="18" t="s">
        <v>680</v>
      </c>
      <c r="AA335" s="18" t="s">
        <v>450</v>
      </c>
      <c r="AB335" s="18" t="s">
        <v>743</v>
      </c>
      <c r="AC335" s="18" t="s">
        <v>501</v>
      </c>
      <c r="AD335" s="18" t="s">
        <v>837</v>
      </c>
      <c r="AE335" s="18" t="s">
        <v>681</v>
      </c>
      <c r="AF335" s="18" t="s">
        <v>438</v>
      </c>
      <c r="AG335" s="18" t="s">
        <v>718</v>
      </c>
      <c r="AH335" s="18" t="s">
        <v>417</v>
      </c>
      <c r="AI335" s="18" t="s">
        <v>692</v>
      </c>
    </row>
    <row r="336" spans="1:35">
      <c r="A336" s="18">
        <v>2006</v>
      </c>
      <c r="B336" s="18">
        <v>8</v>
      </c>
      <c r="C336" s="19">
        <f t="shared" si="5"/>
        <v>2006.625</v>
      </c>
      <c r="D336" s="27">
        <v>0</v>
      </c>
      <c r="E336" s="18">
        <v>0.06</v>
      </c>
      <c r="F336" s="18">
        <v>-0.02</v>
      </c>
      <c r="G336" s="27">
        <v>-0.02</v>
      </c>
      <c r="H336" s="18">
        <v>-0.08</v>
      </c>
      <c r="I336" s="18">
        <v>0.02</v>
      </c>
      <c r="J336" s="27">
        <v>0.02</v>
      </c>
      <c r="K336" s="18">
        <v>0.38</v>
      </c>
      <c r="L336" s="18">
        <v>-0.05</v>
      </c>
      <c r="M336" s="27">
        <v>0.01</v>
      </c>
      <c r="N336" s="18">
        <v>-0.01</v>
      </c>
      <c r="O336" s="18">
        <v>0.02</v>
      </c>
      <c r="U336" s="18" t="s">
        <v>649</v>
      </c>
      <c r="V336" s="18" t="s">
        <v>481</v>
      </c>
      <c r="W336" s="18" t="s">
        <v>501</v>
      </c>
      <c r="X336" s="18" t="s">
        <v>480</v>
      </c>
      <c r="Y336" s="18" t="s">
        <v>666</v>
      </c>
      <c r="Z336" s="18" t="s">
        <v>638</v>
      </c>
      <c r="AA336" s="18" t="s">
        <v>432</v>
      </c>
      <c r="AB336" s="18" t="s">
        <v>468</v>
      </c>
      <c r="AC336" s="18" t="s">
        <v>389</v>
      </c>
      <c r="AD336" s="18" t="s">
        <v>591</v>
      </c>
      <c r="AE336" s="18" t="s">
        <v>925</v>
      </c>
      <c r="AF336" s="18" t="s">
        <v>411</v>
      </c>
      <c r="AG336" s="18" t="s">
        <v>694</v>
      </c>
      <c r="AH336" s="18" t="s">
        <v>477</v>
      </c>
      <c r="AI336" s="18" t="s">
        <v>566</v>
      </c>
    </row>
    <row r="337" spans="1:35">
      <c r="A337" s="18">
        <v>2006</v>
      </c>
      <c r="B337" s="18">
        <v>9</v>
      </c>
      <c r="C337" s="19">
        <f t="shared" si="5"/>
        <v>2006.703125</v>
      </c>
      <c r="D337" s="27">
        <v>-0.03</v>
      </c>
      <c r="E337" s="18">
        <v>-0.01</v>
      </c>
      <c r="F337" s="18">
        <v>-0.03</v>
      </c>
      <c r="G337" s="27">
        <v>0.03</v>
      </c>
      <c r="H337" s="18">
        <v>0.09</v>
      </c>
      <c r="I337" s="18">
        <v>-0.01</v>
      </c>
      <c r="J337" s="27">
        <v>-0.08</v>
      </c>
      <c r="K337" s="18">
        <v>-0.22</v>
      </c>
      <c r="L337" s="18">
        <v>-0.05</v>
      </c>
      <c r="M337" s="27">
        <v>-0.11</v>
      </c>
      <c r="N337" s="18">
        <v>-0.25</v>
      </c>
      <c r="O337" s="18">
        <v>-7.0000000000000007E-2</v>
      </c>
      <c r="U337" s="18" t="s">
        <v>496</v>
      </c>
      <c r="V337" s="18" t="s">
        <v>388</v>
      </c>
      <c r="W337" s="18" t="s">
        <v>547</v>
      </c>
      <c r="X337" s="18" t="s">
        <v>543</v>
      </c>
      <c r="Y337" s="18" t="s">
        <v>572</v>
      </c>
      <c r="Z337" s="18" t="s">
        <v>457</v>
      </c>
      <c r="AA337" s="18" t="s">
        <v>710</v>
      </c>
      <c r="AB337" s="18" t="s">
        <v>650</v>
      </c>
      <c r="AC337" s="18" t="s">
        <v>592</v>
      </c>
      <c r="AD337" s="18" t="s">
        <v>856</v>
      </c>
      <c r="AE337" s="18" t="s">
        <v>748</v>
      </c>
      <c r="AF337" s="18" t="s">
        <v>586</v>
      </c>
      <c r="AG337" s="18" t="s">
        <v>924</v>
      </c>
      <c r="AH337" s="18" t="s">
        <v>923</v>
      </c>
      <c r="AI337" s="18" t="s">
        <v>377</v>
      </c>
    </row>
    <row r="338" spans="1:35">
      <c r="A338" s="18">
        <v>2006</v>
      </c>
      <c r="B338" s="18">
        <v>10</v>
      </c>
      <c r="C338" s="19">
        <f t="shared" si="5"/>
        <v>2006.78125</v>
      </c>
      <c r="D338" s="27">
        <v>0.06</v>
      </c>
      <c r="E338" s="18">
        <v>-0.01</v>
      </c>
      <c r="F338" s="18">
        <v>0.09</v>
      </c>
      <c r="G338" s="27">
        <v>-0.01</v>
      </c>
      <c r="H338" s="18">
        <v>-7.0000000000000007E-2</v>
      </c>
      <c r="I338" s="18">
        <v>0.03</v>
      </c>
      <c r="J338" s="27">
        <v>0.13</v>
      </c>
      <c r="K338" s="18">
        <v>0.1</v>
      </c>
      <c r="L338" s="18">
        <v>0.14000000000000001</v>
      </c>
      <c r="M338" s="27">
        <v>0.15</v>
      </c>
      <c r="N338" s="18">
        <v>0.06</v>
      </c>
      <c r="O338" s="18">
        <v>0.18</v>
      </c>
      <c r="U338" s="18" t="s">
        <v>824</v>
      </c>
      <c r="V338" s="18" t="s">
        <v>713</v>
      </c>
      <c r="W338" s="18" t="s">
        <v>460</v>
      </c>
      <c r="X338" s="18" t="s">
        <v>446</v>
      </c>
      <c r="Y338" s="18" t="s">
        <v>604</v>
      </c>
      <c r="Z338" s="18" t="s">
        <v>446</v>
      </c>
      <c r="AA338" s="18" t="s">
        <v>639</v>
      </c>
      <c r="AB338" s="18" t="s">
        <v>856</v>
      </c>
      <c r="AC338" s="18" t="s">
        <v>824</v>
      </c>
      <c r="AD338" s="18" t="s">
        <v>480</v>
      </c>
      <c r="AE338" s="18" t="s">
        <v>766</v>
      </c>
      <c r="AF338" s="18" t="s">
        <v>496</v>
      </c>
      <c r="AG338" s="18" t="s">
        <v>810</v>
      </c>
      <c r="AH338" s="18" t="s">
        <v>817</v>
      </c>
      <c r="AI338" s="18" t="s">
        <v>536</v>
      </c>
    </row>
    <row r="339" spans="1:35">
      <c r="A339" s="18">
        <v>2006</v>
      </c>
      <c r="B339" s="18">
        <v>11</v>
      </c>
      <c r="C339" s="19">
        <f t="shared" si="5"/>
        <v>2006.859375</v>
      </c>
      <c r="D339" s="27">
        <v>-0.06</v>
      </c>
      <c r="E339" s="18">
        <v>-0.06</v>
      </c>
      <c r="F339" s="18">
        <v>-0.06</v>
      </c>
      <c r="G339" s="27">
        <v>-0.1</v>
      </c>
      <c r="H339" s="18">
        <v>-0.12</v>
      </c>
      <c r="I339" s="18">
        <v>-0.1</v>
      </c>
      <c r="J339" s="27">
        <v>-0.01</v>
      </c>
      <c r="K339" s="18">
        <v>7.0000000000000007E-2</v>
      </c>
      <c r="L339" s="18">
        <v>-0.03</v>
      </c>
      <c r="M339" s="27">
        <v>-0.04</v>
      </c>
      <c r="N339" s="18">
        <v>-0.19</v>
      </c>
      <c r="O339" s="18">
        <v>0</v>
      </c>
      <c r="U339" s="18" t="s">
        <v>816</v>
      </c>
      <c r="V339" s="18" t="s">
        <v>413</v>
      </c>
      <c r="W339" s="18" t="s">
        <v>692</v>
      </c>
      <c r="X339" s="18" t="s">
        <v>516</v>
      </c>
      <c r="Y339" s="18" t="s">
        <v>384</v>
      </c>
      <c r="Z339" s="18" t="s">
        <v>457</v>
      </c>
      <c r="AA339" s="18" t="s">
        <v>428</v>
      </c>
      <c r="AB339" s="18" t="s">
        <v>542</v>
      </c>
      <c r="AC339" s="18" t="s">
        <v>608</v>
      </c>
      <c r="AD339" s="18" t="s">
        <v>542</v>
      </c>
      <c r="AE339" s="18" t="s">
        <v>481</v>
      </c>
      <c r="AF339" s="18" t="s">
        <v>451</v>
      </c>
      <c r="AG339" s="18" t="s">
        <v>522</v>
      </c>
      <c r="AH339" s="18" t="s">
        <v>745</v>
      </c>
      <c r="AI339" s="18" t="s">
        <v>655</v>
      </c>
    </row>
    <row r="340" spans="1:35">
      <c r="A340" s="18">
        <v>2006</v>
      </c>
      <c r="B340" s="18">
        <v>12</v>
      </c>
      <c r="C340" s="19">
        <f t="shared" si="5"/>
        <v>2006.9375</v>
      </c>
      <c r="D340" s="27">
        <v>0.05</v>
      </c>
      <c r="E340" s="18">
        <v>0.15</v>
      </c>
      <c r="F340" s="18">
        <v>0.01</v>
      </c>
      <c r="G340" s="27">
        <v>0.21</v>
      </c>
      <c r="H340" s="18">
        <v>0.4</v>
      </c>
      <c r="I340" s="18">
        <v>0.08</v>
      </c>
      <c r="J340" s="27">
        <v>-0.11</v>
      </c>
      <c r="K340" s="18">
        <v>-0.41</v>
      </c>
      <c r="L340" s="18">
        <v>-0.04</v>
      </c>
      <c r="M340" s="27">
        <v>0.23</v>
      </c>
      <c r="N340" s="18">
        <v>7.0000000000000007E-2</v>
      </c>
      <c r="O340" s="18">
        <v>0.28000000000000003</v>
      </c>
      <c r="U340" s="18" t="s">
        <v>608</v>
      </c>
      <c r="V340" s="18" t="s">
        <v>502</v>
      </c>
      <c r="W340" s="18" t="s">
        <v>439</v>
      </c>
      <c r="X340" s="18" t="s">
        <v>531</v>
      </c>
      <c r="Y340" s="18" t="s">
        <v>894</v>
      </c>
      <c r="Z340" s="18" t="s">
        <v>639</v>
      </c>
      <c r="AA340" s="18" t="s">
        <v>598</v>
      </c>
      <c r="AB340" s="18" t="s">
        <v>417</v>
      </c>
      <c r="AC340" s="18" t="s">
        <v>458</v>
      </c>
      <c r="AD340" s="18" t="s">
        <v>922</v>
      </c>
      <c r="AE340" s="18" t="s">
        <v>921</v>
      </c>
      <c r="AF340" s="18" t="s">
        <v>792</v>
      </c>
      <c r="AG340" s="18" t="s">
        <v>777</v>
      </c>
      <c r="AH340" s="18" t="s">
        <v>669</v>
      </c>
      <c r="AI340" s="18" t="s">
        <v>689</v>
      </c>
    </row>
    <row r="341" spans="1:35">
      <c r="A341" s="18">
        <v>2007</v>
      </c>
      <c r="B341" s="18">
        <v>1</v>
      </c>
      <c r="C341" s="19">
        <f t="shared" si="5"/>
        <v>2007.078125</v>
      </c>
      <c r="D341" s="27">
        <v>0.28999999999999998</v>
      </c>
      <c r="E341" s="18">
        <v>0.55000000000000004</v>
      </c>
      <c r="F341" s="18">
        <v>0.18</v>
      </c>
      <c r="G341" s="27">
        <v>0.37</v>
      </c>
      <c r="H341" s="18">
        <v>0.65</v>
      </c>
      <c r="I341" s="18">
        <v>0.19</v>
      </c>
      <c r="J341" s="27">
        <v>0.2</v>
      </c>
      <c r="K341" s="18">
        <v>0.31</v>
      </c>
      <c r="L341" s="18">
        <v>0.18</v>
      </c>
      <c r="M341" s="27">
        <v>0.45</v>
      </c>
      <c r="N341" s="18">
        <v>0.3</v>
      </c>
      <c r="O341" s="18">
        <v>0.5</v>
      </c>
      <c r="U341" s="18" t="s">
        <v>601</v>
      </c>
      <c r="V341" s="18" t="s">
        <v>592</v>
      </c>
      <c r="W341" s="18" t="s">
        <v>379</v>
      </c>
      <c r="X341" s="18" t="s">
        <v>567</v>
      </c>
      <c r="Y341" s="18" t="s">
        <v>384</v>
      </c>
      <c r="Z341" s="18" t="s">
        <v>381</v>
      </c>
      <c r="AA341" s="18" t="s">
        <v>639</v>
      </c>
      <c r="AB341" s="18" t="s">
        <v>425</v>
      </c>
      <c r="AC341" s="18" t="s">
        <v>843</v>
      </c>
      <c r="AD341" s="18" t="s">
        <v>519</v>
      </c>
      <c r="AE341" s="18" t="s">
        <v>561</v>
      </c>
      <c r="AF341" s="18" t="s">
        <v>658</v>
      </c>
      <c r="AG341" s="18" t="s">
        <v>649</v>
      </c>
      <c r="AH341" s="18" t="s">
        <v>662</v>
      </c>
      <c r="AI341" s="18" t="s">
        <v>824</v>
      </c>
    </row>
    <row r="342" spans="1:35">
      <c r="A342" s="18">
        <v>2007</v>
      </c>
      <c r="B342" s="18">
        <v>2</v>
      </c>
      <c r="C342" s="19">
        <f t="shared" si="5"/>
        <v>2007.15625</v>
      </c>
      <c r="D342" s="27">
        <v>0.03</v>
      </c>
      <c r="E342" s="18">
        <v>0.01</v>
      </c>
      <c r="F342" s="18">
        <v>0.04</v>
      </c>
      <c r="G342" s="27">
        <v>0.1</v>
      </c>
      <c r="H342" s="18">
        <v>0.05</v>
      </c>
      <c r="I342" s="18">
        <v>0.14000000000000001</v>
      </c>
      <c r="J342" s="27">
        <v>-0.04</v>
      </c>
      <c r="K342" s="18">
        <v>-7.0000000000000007E-2</v>
      </c>
      <c r="L342" s="18">
        <v>-0.04</v>
      </c>
      <c r="M342" s="27">
        <v>0.19</v>
      </c>
      <c r="N342" s="18">
        <v>0.19</v>
      </c>
      <c r="O342" s="18">
        <v>0.19</v>
      </c>
      <c r="U342" s="18" t="s">
        <v>686</v>
      </c>
      <c r="V342" s="18" t="s">
        <v>582</v>
      </c>
      <c r="W342" s="18" t="s">
        <v>380</v>
      </c>
      <c r="X342" s="18" t="s">
        <v>838</v>
      </c>
      <c r="Y342" s="18" t="s">
        <v>557</v>
      </c>
      <c r="Z342" s="18" t="s">
        <v>507</v>
      </c>
      <c r="AA342" s="18" t="s">
        <v>693</v>
      </c>
      <c r="AB342" s="18" t="s">
        <v>881</v>
      </c>
      <c r="AC342" s="18" t="s">
        <v>441</v>
      </c>
      <c r="AD342" s="18" t="s">
        <v>467</v>
      </c>
      <c r="AE342" s="18" t="s">
        <v>585</v>
      </c>
      <c r="AF342" s="18" t="s">
        <v>713</v>
      </c>
      <c r="AG342" s="18" t="s">
        <v>631</v>
      </c>
      <c r="AH342" s="18" t="s">
        <v>799</v>
      </c>
      <c r="AI342" s="18" t="s">
        <v>845</v>
      </c>
    </row>
    <row r="343" spans="1:35">
      <c r="A343" s="18">
        <v>2007</v>
      </c>
      <c r="B343" s="18">
        <v>3</v>
      </c>
      <c r="C343" s="19">
        <f t="shared" si="5"/>
        <v>2007.234375</v>
      </c>
      <c r="D343" s="27">
        <v>0.13</v>
      </c>
      <c r="E343" s="18">
        <v>0.23</v>
      </c>
      <c r="F343" s="18">
        <v>0.09</v>
      </c>
      <c r="G343" s="27">
        <v>0.16</v>
      </c>
      <c r="H343" s="18">
        <v>0.19</v>
      </c>
      <c r="I343" s="18">
        <v>0.14000000000000001</v>
      </c>
      <c r="J343" s="27">
        <v>0.1</v>
      </c>
      <c r="K343" s="18">
        <v>0.33</v>
      </c>
      <c r="L343" s="18">
        <v>0.05</v>
      </c>
      <c r="M343" s="27">
        <v>0.04</v>
      </c>
      <c r="N343" s="18">
        <v>0</v>
      </c>
      <c r="O343" s="18">
        <v>0.05</v>
      </c>
      <c r="U343" s="18" t="s">
        <v>389</v>
      </c>
      <c r="V343" s="18" t="s">
        <v>459</v>
      </c>
      <c r="W343" s="18" t="s">
        <v>440</v>
      </c>
      <c r="X343" s="18" t="s">
        <v>673</v>
      </c>
      <c r="Y343" s="18" t="s">
        <v>746</v>
      </c>
      <c r="Z343" s="18" t="s">
        <v>414</v>
      </c>
      <c r="AA343" s="18" t="s">
        <v>457</v>
      </c>
      <c r="AB343" s="18" t="s">
        <v>662</v>
      </c>
      <c r="AC343" s="18" t="s">
        <v>380</v>
      </c>
      <c r="AD343" s="18" t="s">
        <v>491</v>
      </c>
      <c r="AE343" s="18" t="s">
        <v>592</v>
      </c>
      <c r="AF343" s="18" t="s">
        <v>449</v>
      </c>
      <c r="AG343" s="18" t="s">
        <v>920</v>
      </c>
      <c r="AH343" s="18" t="s">
        <v>590</v>
      </c>
      <c r="AI343" s="18" t="s">
        <v>497</v>
      </c>
    </row>
    <row r="344" spans="1:35">
      <c r="A344" s="18">
        <v>2007</v>
      </c>
      <c r="B344" s="18">
        <v>4</v>
      </c>
      <c r="C344" s="19">
        <f t="shared" si="5"/>
        <v>2007.3125</v>
      </c>
      <c r="D344" s="27">
        <v>0.02</v>
      </c>
      <c r="E344" s="18">
        <v>0.24</v>
      </c>
      <c r="F344" s="18">
        <v>-7.0000000000000007E-2</v>
      </c>
      <c r="G344" s="27">
        <v>0.09</v>
      </c>
      <c r="H344" s="18">
        <v>0.23</v>
      </c>
      <c r="I344" s="18">
        <v>0</v>
      </c>
      <c r="J344" s="27">
        <v>-0.05</v>
      </c>
      <c r="K344" s="18">
        <v>0.25</v>
      </c>
      <c r="L344" s="18">
        <v>-0.11</v>
      </c>
      <c r="M344" s="27">
        <v>-0.03</v>
      </c>
      <c r="N344" s="18">
        <v>0.04</v>
      </c>
      <c r="O344" s="18">
        <v>-0.05</v>
      </c>
      <c r="U344" s="18" t="s">
        <v>412</v>
      </c>
      <c r="V344" s="18" t="s">
        <v>536</v>
      </c>
      <c r="W344" s="18" t="s">
        <v>694</v>
      </c>
      <c r="X344" s="18" t="s">
        <v>457</v>
      </c>
      <c r="Y344" s="18" t="s">
        <v>651</v>
      </c>
      <c r="Z344" s="18" t="s">
        <v>507</v>
      </c>
      <c r="AA344" s="18" t="s">
        <v>716</v>
      </c>
      <c r="AB344" s="18" t="s">
        <v>887</v>
      </c>
      <c r="AC344" s="18" t="s">
        <v>484</v>
      </c>
      <c r="AD344" s="18" t="s">
        <v>469</v>
      </c>
      <c r="AE344" s="18" t="s">
        <v>705</v>
      </c>
      <c r="AF344" s="18" t="s">
        <v>413</v>
      </c>
      <c r="AG344" s="18" t="s">
        <v>692</v>
      </c>
      <c r="AH344" s="18" t="s">
        <v>428</v>
      </c>
      <c r="AI344" s="18" t="s">
        <v>522</v>
      </c>
    </row>
    <row r="345" spans="1:35">
      <c r="A345" s="18">
        <v>2007</v>
      </c>
      <c r="B345" s="18">
        <v>5</v>
      </c>
      <c r="C345" s="19">
        <f t="shared" si="5"/>
        <v>2007.390625</v>
      </c>
      <c r="D345" s="27">
        <v>0.02</v>
      </c>
      <c r="E345" s="18">
        <v>0.34</v>
      </c>
      <c r="F345" s="18">
        <v>-0.11</v>
      </c>
      <c r="G345" s="27">
        <v>0.03</v>
      </c>
      <c r="H345" s="18">
        <v>0.24</v>
      </c>
      <c r="I345" s="18">
        <v>-0.1</v>
      </c>
      <c r="J345" s="27">
        <v>0.01</v>
      </c>
      <c r="K345" s="18">
        <v>0.56999999999999995</v>
      </c>
      <c r="L345" s="18">
        <v>-0.11</v>
      </c>
      <c r="M345" s="27">
        <v>0.02</v>
      </c>
      <c r="N345" s="18">
        <v>0.14000000000000001</v>
      </c>
      <c r="O345" s="18">
        <v>-0.02</v>
      </c>
      <c r="U345" s="18" t="s">
        <v>694</v>
      </c>
      <c r="V345" s="18" t="s">
        <v>795</v>
      </c>
      <c r="W345" s="18" t="s">
        <v>766</v>
      </c>
      <c r="X345" s="18" t="s">
        <v>381</v>
      </c>
      <c r="Y345" s="18" t="s">
        <v>455</v>
      </c>
      <c r="Z345" s="18" t="s">
        <v>507</v>
      </c>
      <c r="AA345" s="18" t="s">
        <v>822</v>
      </c>
      <c r="AB345" s="18" t="s">
        <v>660</v>
      </c>
      <c r="AC345" s="18" t="s">
        <v>919</v>
      </c>
      <c r="AD345" s="18" t="s">
        <v>640</v>
      </c>
      <c r="AE345" s="18" t="s">
        <v>918</v>
      </c>
      <c r="AF345" s="18" t="s">
        <v>819</v>
      </c>
      <c r="AG345" s="18" t="s">
        <v>511</v>
      </c>
      <c r="AH345" s="18" t="s">
        <v>384</v>
      </c>
      <c r="AI345" s="18" t="s">
        <v>423</v>
      </c>
    </row>
    <row r="346" spans="1:35">
      <c r="A346" s="18">
        <v>2007</v>
      </c>
      <c r="B346" s="18">
        <v>6</v>
      </c>
      <c r="C346" s="19">
        <f t="shared" si="5"/>
        <v>2007.46875</v>
      </c>
      <c r="D346" s="27">
        <v>0</v>
      </c>
      <c r="E346" s="18">
        <v>0.11</v>
      </c>
      <c r="F346" s="18">
        <v>-0.05</v>
      </c>
      <c r="G346" s="27">
        <v>0.08</v>
      </c>
      <c r="H346" s="18">
        <v>7.0000000000000007E-2</v>
      </c>
      <c r="I346" s="18">
        <v>0.08</v>
      </c>
      <c r="J346" s="27">
        <v>-0.09</v>
      </c>
      <c r="K346" s="18">
        <v>0.19</v>
      </c>
      <c r="L346" s="18">
        <v>-0.14000000000000001</v>
      </c>
      <c r="M346" s="27">
        <v>0</v>
      </c>
      <c r="N346" s="18">
        <v>0.02</v>
      </c>
      <c r="O346" s="18">
        <v>0</v>
      </c>
      <c r="U346" s="18" t="s">
        <v>449</v>
      </c>
      <c r="V346" s="18" t="s">
        <v>677</v>
      </c>
      <c r="W346" s="18" t="s">
        <v>496</v>
      </c>
      <c r="X346" s="18" t="s">
        <v>542</v>
      </c>
      <c r="Y346" s="18" t="s">
        <v>504</v>
      </c>
      <c r="Z346" s="18" t="s">
        <v>477</v>
      </c>
      <c r="AA346" s="18" t="s">
        <v>518</v>
      </c>
      <c r="AB346" s="18" t="s">
        <v>520</v>
      </c>
      <c r="AC346" s="18" t="s">
        <v>695</v>
      </c>
      <c r="AD346" s="18" t="s">
        <v>530</v>
      </c>
      <c r="AE346" s="18" t="s">
        <v>902</v>
      </c>
      <c r="AF346" s="18" t="s">
        <v>382</v>
      </c>
      <c r="AG346" s="18" t="s">
        <v>380</v>
      </c>
      <c r="AH346" s="18" t="s">
        <v>414</v>
      </c>
      <c r="AI346" s="18" t="s">
        <v>798</v>
      </c>
    </row>
    <row r="347" spans="1:35">
      <c r="A347" s="18">
        <v>2007</v>
      </c>
      <c r="B347" s="18">
        <v>7</v>
      </c>
      <c r="C347" s="19">
        <f t="shared" si="5"/>
        <v>2007.546875</v>
      </c>
      <c r="D347" s="27">
        <v>0.05</v>
      </c>
      <c r="E347" s="18">
        <v>0.16</v>
      </c>
      <c r="F347" s="18">
        <v>0.01</v>
      </c>
      <c r="G347" s="27">
        <v>0.09</v>
      </c>
      <c r="H347" s="18">
        <v>0.11</v>
      </c>
      <c r="I347" s="18">
        <v>7.0000000000000007E-2</v>
      </c>
      <c r="J347" s="27">
        <v>0.02</v>
      </c>
      <c r="K347" s="18">
        <v>0.26</v>
      </c>
      <c r="L347" s="18">
        <v>-0.03</v>
      </c>
      <c r="M347" s="27">
        <v>0.05</v>
      </c>
      <c r="N347" s="18">
        <v>0.03</v>
      </c>
      <c r="O347" s="18">
        <v>0.05</v>
      </c>
      <c r="U347" s="18" t="s">
        <v>677</v>
      </c>
      <c r="V347" s="18" t="s">
        <v>570</v>
      </c>
      <c r="W347" s="18" t="s">
        <v>482</v>
      </c>
      <c r="X347" s="18" t="s">
        <v>381</v>
      </c>
      <c r="Y347" s="18" t="s">
        <v>600</v>
      </c>
      <c r="Z347" s="18" t="s">
        <v>457</v>
      </c>
      <c r="AA347" s="18" t="s">
        <v>696</v>
      </c>
      <c r="AB347" s="18" t="s">
        <v>651</v>
      </c>
      <c r="AC347" s="18" t="s">
        <v>593</v>
      </c>
      <c r="AD347" s="18" t="s">
        <v>665</v>
      </c>
      <c r="AE347" s="18" t="s">
        <v>812</v>
      </c>
      <c r="AF347" s="18" t="s">
        <v>494</v>
      </c>
      <c r="AG347" s="18" t="s">
        <v>447</v>
      </c>
      <c r="AH347" s="18" t="s">
        <v>383</v>
      </c>
      <c r="AI347" s="18" t="s">
        <v>582</v>
      </c>
    </row>
    <row r="348" spans="1:35">
      <c r="A348" s="18">
        <v>2007</v>
      </c>
      <c r="B348" s="18">
        <v>8</v>
      </c>
      <c r="C348" s="19">
        <f t="shared" si="5"/>
        <v>2007.625</v>
      </c>
      <c r="D348" s="27">
        <v>0.08</v>
      </c>
      <c r="E348" s="18">
        <v>0.18</v>
      </c>
      <c r="F348" s="18">
        <v>0.03</v>
      </c>
      <c r="G348" s="27">
        <v>0.06</v>
      </c>
      <c r="H348" s="18">
        <v>0.18</v>
      </c>
      <c r="I348" s="18">
        <v>-0.02</v>
      </c>
      <c r="J348" s="27">
        <v>0.1</v>
      </c>
      <c r="K348" s="18">
        <v>0.2</v>
      </c>
      <c r="L348" s="18">
        <v>7.0000000000000007E-2</v>
      </c>
      <c r="M348" s="27">
        <v>-0.1</v>
      </c>
      <c r="N348" s="18">
        <v>-0.02</v>
      </c>
      <c r="O348" s="18">
        <v>-0.12</v>
      </c>
      <c r="U348" s="18" t="s">
        <v>657</v>
      </c>
      <c r="V348" s="18" t="s">
        <v>382</v>
      </c>
      <c r="W348" s="18" t="s">
        <v>547</v>
      </c>
      <c r="X348" s="18" t="s">
        <v>691</v>
      </c>
      <c r="Y348" s="18" t="s">
        <v>490</v>
      </c>
      <c r="Z348" s="18" t="s">
        <v>604</v>
      </c>
      <c r="AA348" s="18" t="s">
        <v>546</v>
      </c>
      <c r="AB348" s="18" t="s">
        <v>538</v>
      </c>
      <c r="AC348" s="18" t="s">
        <v>552</v>
      </c>
      <c r="AD348" s="18" t="s">
        <v>468</v>
      </c>
      <c r="AE348" s="18" t="s">
        <v>510</v>
      </c>
      <c r="AF348" s="18" t="s">
        <v>485</v>
      </c>
      <c r="AG348" s="18" t="s">
        <v>770</v>
      </c>
      <c r="AH348" s="18" t="s">
        <v>712</v>
      </c>
      <c r="AI348" s="18" t="s">
        <v>495</v>
      </c>
    </row>
    <row r="349" spans="1:35">
      <c r="A349" s="18">
        <v>2007</v>
      </c>
      <c r="B349" s="18">
        <v>9</v>
      </c>
      <c r="C349" s="19">
        <f t="shared" si="5"/>
        <v>2007.703125</v>
      </c>
      <c r="D349" s="27">
        <v>-0.05</v>
      </c>
      <c r="E349" s="18">
        <v>0.1</v>
      </c>
      <c r="F349" s="18">
        <v>-0.1</v>
      </c>
      <c r="G349" s="27">
        <v>-0.04</v>
      </c>
      <c r="H349" s="18">
        <v>0.04</v>
      </c>
      <c r="I349" s="18">
        <v>-0.09</v>
      </c>
      <c r="J349" s="27">
        <v>-0.06</v>
      </c>
      <c r="K349" s="18">
        <v>0.22</v>
      </c>
      <c r="L349" s="18">
        <v>-0.12</v>
      </c>
      <c r="M349" s="27">
        <v>-0.06</v>
      </c>
      <c r="N349" s="18">
        <v>-0.04</v>
      </c>
      <c r="O349" s="18">
        <v>-7.0000000000000007E-2</v>
      </c>
      <c r="U349" s="18" t="s">
        <v>448</v>
      </c>
      <c r="V349" s="18" t="s">
        <v>380</v>
      </c>
      <c r="W349" s="18" t="s">
        <v>413</v>
      </c>
      <c r="X349" s="18" t="s">
        <v>543</v>
      </c>
      <c r="Y349" s="18" t="s">
        <v>668</v>
      </c>
      <c r="Z349" s="18" t="s">
        <v>747</v>
      </c>
      <c r="AA349" s="18" t="s">
        <v>744</v>
      </c>
      <c r="AB349" s="18" t="s">
        <v>881</v>
      </c>
      <c r="AC349" s="18" t="s">
        <v>734</v>
      </c>
      <c r="AD349" s="18" t="s">
        <v>897</v>
      </c>
      <c r="AE349" s="18" t="s">
        <v>831</v>
      </c>
      <c r="AF349" s="18" t="s">
        <v>855</v>
      </c>
      <c r="AG349" s="18" t="s">
        <v>389</v>
      </c>
      <c r="AH349" s="18" t="s">
        <v>383</v>
      </c>
      <c r="AI349" s="18" t="s">
        <v>561</v>
      </c>
    </row>
    <row r="350" spans="1:35">
      <c r="A350" s="18">
        <v>2007</v>
      </c>
      <c r="B350" s="18">
        <v>10</v>
      </c>
      <c r="C350" s="19">
        <f t="shared" si="5"/>
        <v>2007.78125</v>
      </c>
      <c r="D350" s="27">
        <v>-0.04</v>
      </c>
      <c r="E350" s="18">
        <v>0.06</v>
      </c>
      <c r="F350" s="18">
        <v>-0.08</v>
      </c>
      <c r="G350" s="27">
        <v>-0.01</v>
      </c>
      <c r="H350" s="18">
        <v>0.11</v>
      </c>
      <c r="I350" s="18">
        <v>-0.08</v>
      </c>
      <c r="J350" s="27">
        <v>-7.0000000000000007E-2</v>
      </c>
      <c r="K350" s="18">
        <v>-0.06</v>
      </c>
      <c r="L350" s="18">
        <v>-7.0000000000000007E-2</v>
      </c>
      <c r="M350" s="27">
        <v>-0.23</v>
      </c>
      <c r="N350" s="18">
        <v>-0.21</v>
      </c>
      <c r="O350" s="18">
        <v>-0.24</v>
      </c>
      <c r="U350" s="18" t="s">
        <v>496</v>
      </c>
      <c r="V350" s="18" t="s">
        <v>608</v>
      </c>
      <c r="W350" s="18" t="s">
        <v>482</v>
      </c>
      <c r="X350" s="18" t="s">
        <v>540</v>
      </c>
      <c r="Y350" s="18" t="s">
        <v>428</v>
      </c>
      <c r="Z350" s="18" t="s">
        <v>693</v>
      </c>
      <c r="AA350" s="18" t="s">
        <v>538</v>
      </c>
      <c r="AB350" s="18" t="s">
        <v>378</v>
      </c>
      <c r="AC350" s="18" t="s">
        <v>658</v>
      </c>
      <c r="AD350" s="18" t="s">
        <v>531</v>
      </c>
      <c r="AE350" s="18" t="s">
        <v>816</v>
      </c>
      <c r="AF350" s="18" t="s">
        <v>637</v>
      </c>
      <c r="AG350" s="18" t="s">
        <v>646</v>
      </c>
      <c r="AH350" s="18" t="s">
        <v>607</v>
      </c>
      <c r="AI350" s="18" t="s">
        <v>605</v>
      </c>
    </row>
    <row r="351" spans="1:35">
      <c r="A351" s="18">
        <v>2007</v>
      </c>
      <c r="B351" s="18">
        <v>11</v>
      </c>
      <c r="C351" s="19">
        <f t="shared" si="5"/>
        <v>2007.859375</v>
      </c>
      <c r="D351" s="27">
        <v>-0.09</v>
      </c>
      <c r="E351" s="18">
        <v>-0.04</v>
      </c>
      <c r="F351" s="18">
        <v>-0.11</v>
      </c>
      <c r="G351" s="27">
        <v>-0.14000000000000001</v>
      </c>
      <c r="H351" s="18">
        <v>-0.03</v>
      </c>
      <c r="I351" s="18">
        <v>-0.21</v>
      </c>
      <c r="J351" s="27">
        <v>-0.04</v>
      </c>
      <c r="K351" s="18">
        <v>-7.0000000000000007E-2</v>
      </c>
      <c r="L351" s="18">
        <v>-0.04</v>
      </c>
      <c r="M351" s="27">
        <v>-0.22</v>
      </c>
      <c r="N351" s="18">
        <v>-7.0000000000000007E-2</v>
      </c>
      <c r="O351" s="18">
        <v>-0.27</v>
      </c>
      <c r="U351" s="18" t="s">
        <v>413</v>
      </c>
      <c r="V351" s="18" t="s">
        <v>379</v>
      </c>
      <c r="W351" s="18" t="s">
        <v>819</v>
      </c>
      <c r="X351" s="18" t="s">
        <v>498</v>
      </c>
      <c r="Y351" s="18" t="s">
        <v>543</v>
      </c>
      <c r="Z351" s="18" t="s">
        <v>414</v>
      </c>
      <c r="AA351" s="18" t="s">
        <v>477</v>
      </c>
      <c r="AB351" s="18" t="s">
        <v>680</v>
      </c>
      <c r="AC351" s="18" t="s">
        <v>699</v>
      </c>
      <c r="AD351" s="18" t="s">
        <v>444</v>
      </c>
      <c r="AE351" s="18" t="s">
        <v>436</v>
      </c>
      <c r="AF351" s="18" t="s">
        <v>380</v>
      </c>
      <c r="AG351" s="18" t="s">
        <v>466</v>
      </c>
      <c r="AH351" s="18" t="s">
        <v>521</v>
      </c>
      <c r="AI351" s="18" t="s">
        <v>814</v>
      </c>
    </row>
    <row r="352" spans="1:35">
      <c r="A352" s="18">
        <v>2007</v>
      </c>
      <c r="B352" s="18">
        <v>12</v>
      </c>
      <c r="C352" s="19">
        <f t="shared" si="5"/>
        <v>2007.9375</v>
      </c>
      <c r="D352" s="27">
        <v>-0.15</v>
      </c>
      <c r="E352" s="18">
        <v>-0.16</v>
      </c>
      <c r="F352" s="18">
        <v>-0.15</v>
      </c>
      <c r="G352" s="27">
        <v>-0.19</v>
      </c>
      <c r="H352" s="18">
        <v>-0.02</v>
      </c>
      <c r="I352" s="18">
        <v>-0.28999999999999998</v>
      </c>
      <c r="J352" s="27">
        <v>-0.12</v>
      </c>
      <c r="K352" s="18">
        <v>-0.46</v>
      </c>
      <c r="L352" s="18">
        <v>-0.05</v>
      </c>
      <c r="M352" s="27">
        <v>-0.38</v>
      </c>
      <c r="N352" s="18">
        <v>-0.2</v>
      </c>
      <c r="O352" s="18">
        <v>-0.43</v>
      </c>
      <c r="U352" s="18" t="s">
        <v>413</v>
      </c>
      <c r="V352" s="18" t="s">
        <v>623</v>
      </c>
      <c r="W352" s="18" t="s">
        <v>714</v>
      </c>
      <c r="X352" s="18" t="s">
        <v>480</v>
      </c>
      <c r="Y352" s="18" t="s">
        <v>602</v>
      </c>
      <c r="Z352" s="18" t="s">
        <v>445</v>
      </c>
      <c r="AA352" s="18" t="s">
        <v>384</v>
      </c>
      <c r="AB352" s="18" t="s">
        <v>691</v>
      </c>
      <c r="AC352" s="18" t="s">
        <v>552</v>
      </c>
      <c r="AD352" s="18" t="s">
        <v>560</v>
      </c>
      <c r="AE352" s="18" t="s">
        <v>917</v>
      </c>
      <c r="AF352" s="18" t="s">
        <v>413</v>
      </c>
      <c r="AG352" s="18" t="s">
        <v>413</v>
      </c>
      <c r="AH352" s="18" t="s">
        <v>572</v>
      </c>
      <c r="AI352" s="18" t="s">
        <v>816</v>
      </c>
    </row>
    <row r="353" spans="1:35">
      <c r="A353" s="18">
        <v>2008</v>
      </c>
      <c r="B353" s="18">
        <v>1</v>
      </c>
      <c r="C353" s="19">
        <f t="shared" si="5"/>
        <v>2008.078125</v>
      </c>
      <c r="D353" s="27">
        <v>-0.36</v>
      </c>
      <c r="E353" s="18">
        <v>-0.57999999999999996</v>
      </c>
      <c r="F353" s="18">
        <v>-0.28000000000000003</v>
      </c>
      <c r="G353" s="27">
        <v>-0.51</v>
      </c>
      <c r="H353" s="18">
        <v>-0.67</v>
      </c>
      <c r="I353" s="18">
        <v>-0.41</v>
      </c>
      <c r="J353" s="27">
        <v>-0.21</v>
      </c>
      <c r="K353" s="18">
        <v>-0.37</v>
      </c>
      <c r="L353" s="18">
        <v>-0.18</v>
      </c>
      <c r="M353" s="27">
        <v>-0.41</v>
      </c>
      <c r="N353" s="18">
        <v>-0.32</v>
      </c>
      <c r="O353" s="18">
        <v>-0.44</v>
      </c>
      <c r="U353" s="18" t="s">
        <v>585</v>
      </c>
      <c r="V353" s="18" t="s">
        <v>473</v>
      </c>
      <c r="W353" s="18" t="s">
        <v>800</v>
      </c>
      <c r="X353" s="18" t="s">
        <v>743</v>
      </c>
      <c r="Y353" s="18" t="s">
        <v>703</v>
      </c>
      <c r="Z353" s="18" t="s">
        <v>543</v>
      </c>
      <c r="AA353" s="18" t="s">
        <v>894</v>
      </c>
      <c r="AB353" s="18" t="s">
        <v>847</v>
      </c>
      <c r="AC353" s="18" t="s">
        <v>785</v>
      </c>
      <c r="AD353" s="18" t="s">
        <v>663</v>
      </c>
      <c r="AE353" s="18" t="s">
        <v>735</v>
      </c>
      <c r="AF353" s="18" t="s">
        <v>714</v>
      </c>
      <c r="AG353" s="18" t="s">
        <v>916</v>
      </c>
      <c r="AH353" s="18" t="s">
        <v>884</v>
      </c>
      <c r="AI353" s="18" t="s">
        <v>447</v>
      </c>
    </row>
    <row r="354" spans="1:35">
      <c r="A354" s="18">
        <v>2008</v>
      </c>
      <c r="B354" s="18">
        <v>2</v>
      </c>
      <c r="C354" s="19">
        <f t="shared" si="5"/>
        <v>2008.15625</v>
      </c>
      <c r="D354" s="27">
        <v>-0.28999999999999998</v>
      </c>
      <c r="E354" s="18">
        <v>-0.39</v>
      </c>
      <c r="F354" s="18">
        <v>-0.26</v>
      </c>
      <c r="G354" s="27">
        <v>-0.2</v>
      </c>
      <c r="H354" s="18">
        <v>-0.25</v>
      </c>
      <c r="I354" s="18">
        <v>-0.17</v>
      </c>
      <c r="J354" s="27">
        <v>-0.39</v>
      </c>
      <c r="K354" s="18">
        <v>-0.72</v>
      </c>
      <c r="L354" s="18">
        <v>-0.32</v>
      </c>
      <c r="M354" s="27">
        <v>-0.55000000000000004</v>
      </c>
      <c r="N354" s="18">
        <v>-0.47</v>
      </c>
      <c r="O354" s="18">
        <v>-0.57999999999999996</v>
      </c>
      <c r="U354" s="18" t="s">
        <v>379</v>
      </c>
      <c r="V354" s="18" t="s">
        <v>766</v>
      </c>
      <c r="W354" s="18" t="s">
        <v>570</v>
      </c>
      <c r="X354" s="18" t="s">
        <v>539</v>
      </c>
      <c r="Y354" s="18" t="s">
        <v>910</v>
      </c>
      <c r="Z354" s="18" t="s">
        <v>477</v>
      </c>
      <c r="AA354" s="18" t="s">
        <v>560</v>
      </c>
      <c r="AB354" s="18" t="s">
        <v>533</v>
      </c>
      <c r="AC354" s="18" t="s">
        <v>702</v>
      </c>
      <c r="AD354" s="18" t="s">
        <v>799</v>
      </c>
      <c r="AE354" s="18" t="s">
        <v>915</v>
      </c>
      <c r="AF354" s="18" t="s">
        <v>742</v>
      </c>
      <c r="AG354" s="18" t="s">
        <v>582</v>
      </c>
      <c r="AH354" s="18" t="s">
        <v>576</v>
      </c>
      <c r="AI354" s="18" t="s">
        <v>474</v>
      </c>
    </row>
    <row r="355" spans="1:35">
      <c r="A355" s="18">
        <v>2008</v>
      </c>
      <c r="B355" s="18">
        <v>3</v>
      </c>
      <c r="C355" s="19">
        <f t="shared" si="5"/>
        <v>2008.234375</v>
      </c>
      <c r="D355" s="27">
        <v>-0.27</v>
      </c>
      <c r="E355" s="18">
        <v>0.22</v>
      </c>
      <c r="F355" s="18">
        <v>-0.46</v>
      </c>
      <c r="G355" s="27">
        <v>-0.06</v>
      </c>
      <c r="H355" s="18">
        <v>0.48</v>
      </c>
      <c r="I355" s="18">
        <v>-0.4</v>
      </c>
      <c r="J355" s="27">
        <v>-0.48</v>
      </c>
      <c r="K355" s="18">
        <v>-0.38</v>
      </c>
      <c r="L355" s="18">
        <v>-0.49</v>
      </c>
      <c r="M355" s="27">
        <v>-0.68</v>
      </c>
      <c r="N355" s="18">
        <v>-0.46</v>
      </c>
      <c r="O355" s="18">
        <v>-0.75</v>
      </c>
      <c r="U355" s="18" t="s">
        <v>503</v>
      </c>
      <c r="V355" s="18" t="s">
        <v>495</v>
      </c>
      <c r="W355" s="18" t="s">
        <v>692</v>
      </c>
      <c r="X355" s="18" t="s">
        <v>856</v>
      </c>
      <c r="Y355" s="18" t="s">
        <v>507</v>
      </c>
      <c r="Z355" s="18" t="s">
        <v>801</v>
      </c>
      <c r="AA355" s="18" t="s">
        <v>790</v>
      </c>
      <c r="AB355" s="18" t="s">
        <v>384</v>
      </c>
      <c r="AC355" s="18" t="s">
        <v>872</v>
      </c>
      <c r="AD355" s="18" t="s">
        <v>745</v>
      </c>
      <c r="AE355" s="18" t="s">
        <v>658</v>
      </c>
      <c r="AF355" s="18" t="s">
        <v>426</v>
      </c>
      <c r="AG355" s="18" t="s">
        <v>914</v>
      </c>
      <c r="AH355" s="18" t="s">
        <v>844</v>
      </c>
      <c r="AI355" s="18" t="s">
        <v>697</v>
      </c>
    </row>
    <row r="356" spans="1:35">
      <c r="A356" s="18">
        <v>2008</v>
      </c>
      <c r="B356" s="18">
        <v>4</v>
      </c>
      <c r="C356" s="19">
        <f t="shared" si="5"/>
        <v>2008.3125</v>
      </c>
      <c r="D356" s="27">
        <v>-0.25</v>
      </c>
      <c r="E356" s="18">
        <v>-0.05</v>
      </c>
      <c r="F356" s="18">
        <v>-0.33</v>
      </c>
      <c r="G356" s="27">
        <v>-0.09</v>
      </c>
      <c r="H356" s="18">
        <v>0</v>
      </c>
      <c r="I356" s="18">
        <v>-0.14000000000000001</v>
      </c>
      <c r="J356" s="27">
        <v>-0.41</v>
      </c>
      <c r="K356" s="18">
        <v>-0.17</v>
      </c>
      <c r="L356" s="18">
        <v>-0.46</v>
      </c>
      <c r="M356" s="27">
        <v>-0.63</v>
      </c>
      <c r="N356" s="18">
        <v>-0.44</v>
      </c>
      <c r="O356" s="18">
        <v>-0.68</v>
      </c>
      <c r="U356" s="18" t="s">
        <v>440</v>
      </c>
      <c r="V356" s="18" t="s">
        <v>496</v>
      </c>
      <c r="W356" s="18" t="s">
        <v>503</v>
      </c>
      <c r="X356" s="18" t="s">
        <v>830</v>
      </c>
      <c r="Y356" s="18" t="s">
        <v>567</v>
      </c>
      <c r="Z356" s="18" t="s">
        <v>856</v>
      </c>
      <c r="AA356" s="18" t="s">
        <v>679</v>
      </c>
      <c r="AB356" s="18" t="s">
        <v>803</v>
      </c>
      <c r="AC356" s="18" t="s">
        <v>481</v>
      </c>
      <c r="AD356" s="18" t="s">
        <v>589</v>
      </c>
      <c r="AE356" s="18" t="s">
        <v>913</v>
      </c>
      <c r="AF356" s="18" t="s">
        <v>470</v>
      </c>
      <c r="AG356" s="18" t="s">
        <v>793</v>
      </c>
      <c r="AH356" s="18" t="s">
        <v>559</v>
      </c>
      <c r="AI356" s="18" t="s">
        <v>912</v>
      </c>
    </row>
    <row r="357" spans="1:35">
      <c r="A357" s="18">
        <v>2008</v>
      </c>
      <c r="B357" s="18">
        <v>5</v>
      </c>
      <c r="C357" s="19">
        <f t="shared" si="5"/>
        <v>2008.390625</v>
      </c>
      <c r="D357" s="27">
        <v>-0.38</v>
      </c>
      <c r="E357" s="18">
        <v>-0.19</v>
      </c>
      <c r="F357" s="18">
        <v>-0.46</v>
      </c>
      <c r="G357" s="27">
        <v>-0.26</v>
      </c>
      <c r="H357" s="18">
        <v>-0.13</v>
      </c>
      <c r="I357" s="18">
        <v>-0.34</v>
      </c>
      <c r="J357" s="27">
        <v>-0.51</v>
      </c>
      <c r="K357" s="18">
        <v>-0.32</v>
      </c>
      <c r="L357" s="18">
        <v>-0.55000000000000004</v>
      </c>
      <c r="M357" s="27">
        <v>-0.65</v>
      </c>
      <c r="N357" s="18">
        <v>-0.47</v>
      </c>
      <c r="O357" s="18">
        <v>-0.7</v>
      </c>
      <c r="U357" s="18" t="s">
        <v>824</v>
      </c>
      <c r="V357" s="18" t="s">
        <v>460</v>
      </c>
      <c r="W357" s="18" t="s">
        <v>481</v>
      </c>
      <c r="X357" s="18" t="s">
        <v>848</v>
      </c>
      <c r="Y357" s="18" t="s">
        <v>507</v>
      </c>
      <c r="Z357" s="18" t="s">
        <v>587</v>
      </c>
      <c r="AA357" s="18" t="s">
        <v>651</v>
      </c>
      <c r="AB357" s="18" t="s">
        <v>521</v>
      </c>
      <c r="AC357" s="18" t="s">
        <v>470</v>
      </c>
      <c r="AD357" s="18" t="s">
        <v>444</v>
      </c>
      <c r="AE357" s="18" t="s">
        <v>628</v>
      </c>
      <c r="AF357" s="18" t="s">
        <v>547</v>
      </c>
      <c r="AG357" s="18" t="s">
        <v>739</v>
      </c>
      <c r="AH357" s="18" t="s">
        <v>703</v>
      </c>
      <c r="AI357" s="18" t="s">
        <v>697</v>
      </c>
    </row>
    <row r="358" spans="1:35">
      <c r="A358" s="18">
        <v>2008</v>
      </c>
      <c r="B358" s="18">
        <v>6</v>
      </c>
      <c r="C358" s="19">
        <f t="shared" si="5"/>
        <v>2008.46875</v>
      </c>
      <c r="D358" s="27">
        <v>-0.31</v>
      </c>
      <c r="E358" s="18">
        <v>-0.19</v>
      </c>
      <c r="F358" s="18">
        <v>-0.36</v>
      </c>
      <c r="G358" s="27">
        <v>-0.3</v>
      </c>
      <c r="H358" s="18">
        <v>-0.09</v>
      </c>
      <c r="I358" s="18">
        <v>-0.44</v>
      </c>
      <c r="J358" s="27">
        <v>-0.32</v>
      </c>
      <c r="K358" s="18">
        <v>-0.42</v>
      </c>
      <c r="L358" s="18">
        <v>-0.3</v>
      </c>
      <c r="M358" s="27">
        <v>-0.45</v>
      </c>
      <c r="N358" s="18">
        <v>-0.28000000000000003</v>
      </c>
      <c r="O358" s="18">
        <v>-0.5</v>
      </c>
      <c r="U358" s="18" t="s">
        <v>736</v>
      </c>
      <c r="V358" s="18" t="s">
        <v>610</v>
      </c>
      <c r="W358" s="18" t="s">
        <v>793</v>
      </c>
      <c r="X358" s="18" t="s">
        <v>632</v>
      </c>
      <c r="Y358" s="18" t="s">
        <v>911</v>
      </c>
      <c r="Z358" s="18" t="s">
        <v>639</v>
      </c>
      <c r="AA358" s="18" t="s">
        <v>856</v>
      </c>
      <c r="AB358" s="18" t="s">
        <v>576</v>
      </c>
      <c r="AC358" s="18" t="s">
        <v>702</v>
      </c>
      <c r="AD358" s="18" t="s">
        <v>910</v>
      </c>
      <c r="AE358" s="18" t="s">
        <v>909</v>
      </c>
      <c r="AF358" s="18" t="s">
        <v>870</v>
      </c>
      <c r="AG358" s="18" t="s">
        <v>702</v>
      </c>
      <c r="AH358" s="18" t="s">
        <v>847</v>
      </c>
      <c r="AI358" s="18" t="s">
        <v>437</v>
      </c>
    </row>
    <row r="359" spans="1:35">
      <c r="A359" s="18">
        <v>2008</v>
      </c>
      <c r="B359" s="18">
        <v>7</v>
      </c>
      <c r="C359" s="19">
        <f t="shared" si="5"/>
        <v>2008.546875</v>
      </c>
      <c r="D359" s="27">
        <v>-0.23</v>
      </c>
      <c r="E359" s="18">
        <v>-0.13</v>
      </c>
      <c r="F359" s="18">
        <v>-0.27</v>
      </c>
      <c r="G359" s="27">
        <v>-0.2</v>
      </c>
      <c r="H359" s="18">
        <v>-0.17</v>
      </c>
      <c r="I359" s="18">
        <v>-0.22</v>
      </c>
      <c r="J359" s="27">
        <v>-0.26</v>
      </c>
      <c r="K359" s="18">
        <v>-0.04</v>
      </c>
      <c r="L359" s="18">
        <v>-0.31</v>
      </c>
      <c r="M359" s="27">
        <v>-0.35</v>
      </c>
      <c r="N359" s="18">
        <v>-0.28999999999999998</v>
      </c>
      <c r="O359" s="18">
        <v>-0.37</v>
      </c>
      <c r="U359" s="18" t="s">
        <v>481</v>
      </c>
      <c r="V359" s="18" t="s">
        <v>816</v>
      </c>
      <c r="W359" s="18" t="s">
        <v>824</v>
      </c>
      <c r="X359" s="18" t="s">
        <v>557</v>
      </c>
      <c r="Y359" s="18" t="s">
        <v>387</v>
      </c>
      <c r="Z359" s="18" t="s">
        <v>830</v>
      </c>
      <c r="AA359" s="18" t="s">
        <v>507</v>
      </c>
      <c r="AB359" s="18" t="s">
        <v>830</v>
      </c>
      <c r="AC359" s="18" t="s">
        <v>424</v>
      </c>
      <c r="AD359" s="18" t="s">
        <v>680</v>
      </c>
      <c r="AE359" s="18" t="s">
        <v>824</v>
      </c>
      <c r="AF359" s="18" t="s">
        <v>713</v>
      </c>
      <c r="AG359" s="18" t="s">
        <v>713</v>
      </c>
      <c r="AH359" s="18" t="s">
        <v>479</v>
      </c>
      <c r="AI359" s="18" t="s">
        <v>880</v>
      </c>
    </row>
    <row r="360" spans="1:35">
      <c r="A360" s="18">
        <v>2008</v>
      </c>
      <c r="B360" s="18">
        <v>8</v>
      </c>
      <c r="C360" s="19">
        <f t="shared" si="5"/>
        <v>2008.625</v>
      </c>
      <c r="D360" s="27">
        <v>-0.28999999999999998</v>
      </c>
      <c r="E360" s="18">
        <v>-0.23</v>
      </c>
      <c r="F360" s="18">
        <v>-0.31</v>
      </c>
      <c r="G360" s="27">
        <v>-0.18</v>
      </c>
      <c r="H360" s="18">
        <v>-0.03</v>
      </c>
      <c r="I360" s="18">
        <v>-0.28000000000000003</v>
      </c>
      <c r="J360" s="27">
        <v>-0.39</v>
      </c>
      <c r="K360" s="18">
        <v>-0.67</v>
      </c>
      <c r="L360" s="18">
        <v>-0.33</v>
      </c>
      <c r="M360" s="27">
        <v>-0.35</v>
      </c>
      <c r="N360" s="18">
        <v>-0.13</v>
      </c>
      <c r="O360" s="18">
        <v>-0.42</v>
      </c>
      <c r="U360" s="18" t="s">
        <v>824</v>
      </c>
      <c r="V360" s="18" t="s">
        <v>424</v>
      </c>
      <c r="W360" s="18" t="s">
        <v>515</v>
      </c>
      <c r="X360" s="18" t="s">
        <v>465</v>
      </c>
      <c r="Y360" s="18" t="s">
        <v>908</v>
      </c>
      <c r="Z360" s="18" t="s">
        <v>531</v>
      </c>
      <c r="AA360" s="18" t="s">
        <v>386</v>
      </c>
      <c r="AB360" s="18" t="s">
        <v>672</v>
      </c>
      <c r="AC360" s="18" t="s">
        <v>388</v>
      </c>
      <c r="AD360" s="18" t="s">
        <v>907</v>
      </c>
      <c r="AE360" s="18" t="s">
        <v>906</v>
      </c>
      <c r="AF360" s="18" t="s">
        <v>702</v>
      </c>
      <c r="AG360" s="18" t="s">
        <v>682</v>
      </c>
      <c r="AH360" s="18" t="s">
        <v>559</v>
      </c>
      <c r="AI360" s="18" t="s">
        <v>905</v>
      </c>
    </row>
    <row r="361" spans="1:35">
      <c r="A361" s="18">
        <v>2008</v>
      </c>
      <c r="B361" s="18">
        <v>9</v>
      </c>
      <c r="C361" s="19">
        <f t="shared" si="5"/>
        <v>2008.703125</v>
      </c>
      <c r="D361" s="27">
        <v>-0.15</v>
      </c>
      <c r="E361" s="18">
        <v>-0.17</v>
      </c>
      <c r="F361" s="18">
        <v>-0.14000000000000001</v>
      </c>
      <c r="G361" s="27">
        <v>-0.17</v>
      </c>
      <c r="H361" s="18">
        <v>-0.22</v>
      </c>
      <c r="I361" s="18">
        <v>-0.14000000000000001</v>
      </c>
      <c r="J361" s="27">
        <v>-0.12</v>
      </c>
      <c r="K361" s="18">
        <v>-0.06</v>
      </c>
      <c r="L361" s="18">
        <v>-0.14000000000000001</v>
      </c>
      <c r="M361" s="27">
        <v>-0.15</v>
      </c>
      <c r="N361" s="18">
        <v>0</v>
      </c>
      <c r="O361" s="18">
        <v>-0.19</v>
      </c>
      <c r="U361" s="18" t="s">
        <v>766</v>
      </c>
      <c r="V361" s="18" t="s">
        <v>553</v>
      </c>
      <c r="W361" s="18" t="s">
        <v>713</v>
      </c>
      <c r="X361" s="18" t="s">
        <v>745</v>
      </c>
      <c r="Y361" s="18" t="s">
        <v>542</v>
      </c>
      <c r="Z361" s="18" t="s">
        <v>680</v>
      </c>
      <c r="AA361" s="18" t="s">
        <v>428</v>
      </c>
      <c r="AB361" s="18" t="s">
        <v>419</v>
      </c>
      <c r="AC361" s="18" t="s">
        <v>496</v>
      </c>
      <c r="AD361" s="18" t="s">
        <v>680</v>
      </c>
      <c r="AE361" s="18" t="s">
        <v>742</v>
      </c>
      <c r="AF361" s="18" t="s">
        <v>623</v>
      </c>
      <c r="AG361" s="18" t="s">
        <v>453</v>
      </c>
      <c r="AH361" s="18" t="s">
        <v>676</v>
      </c>
      <c r="AI361" s="18" t="s">
        <v>569</v>
      </c>
    </row>
    <row r="362" spans="1:35">
      <c r="A362" s="18">
        <v>2008</v>
      </c>
      <c r="B362" s="18">
        <v>10</v>
      </c>
      <c r="C362" s="19">
        <f t="shared" si="5"/>
        <v>2008.78125</v>
      </c>
      <c r="D362" s="27">
        <v>-0.16</v>
      </c>
      <c r="E362" s="18">
        <v>0.03</v>
      </c>
      <c r="F362" s="18">
        <v>-0.23</v>
      </c>
      <c r="G362" s="27">
        <v>-0.14000000000000001</v>
      </c>
      <c r="H362" s="18">
        <v>0.11</v>
      </c>
      <c r="I362" s="18">
        <v>-0.3</v>
      </c>
      <c r="J362" s="27">
        <v>-0.17</v>
      </c>
      <c r="K362" s="18">
        <v>-0.14000000000000001</v>
      </c>
      <c r="L362" s="18">
        <v>-0.18</v>
      </c>
      <c r="M362" s="27">
        <v>-0.08</v>
      </c>
      <c r="N362" s="18">
        <v>0.05</v>
      </c>
      <c r="O362" s="18">
        <v>-0.12</v>
      </c>
      <c r="U362" s="18" t="s">
        <v>682</v>
      </c>
      <c r="V362" s="18" t="s">
        <v>569</v>
      </c>
      <c r="W362" s="18" t="s">
        <v>506</v>
      </c>
      <c r="X362" s="18" t="s">
        <v>467</v>
      </c>
      <c r="Y362" s="18" t="s">
        <v>559</v>
      </c>
      <c r="Z362" s="18" t="s">
        <v>557</v>
      </c>
      <c r="AA362" s="18" t="s">
        <v>660</v>
      </c>
      <c r="AB362" s="18" t="s">
        <v>542</v>
      </c>
      <c r="AC362" s="18" t="s">
        <v>904</v>
      </c>
      <c r="AD362" s="18" t="s">
        <v>878</v>
      </c>
      <c r="AE362" s="18" t="s">
        <v>903</v>
      </c>
      <c r="AF362" s="18" t="s">
        <v>901</v>
      </c>
      <c r="AG362" s="18" t="s">
        <v>413</v>
      </c>
      <c r="AH362" s="18" t="s">
        <v>708</v>
      </c>
      <c r="AI362" s="18" t="s">
        <v>436</v>
      </c>
    </row>
    <row r="363" spans="1:35">
      <c r="A363" s="18">
        <v>2008</v>
      </c>
      <c r="B363" s="18">
        <v>11</v>
      </c>
      <c r="C363" s="19">
        <f t="shared" si="5"/>
        <v>2008.859375</v>
      </c>
      <c r="D363" s="27">
        <v>-7.0000000000000007E-2</v>
      </c>
      <c r="E363" s="18">
        <v>0.05</v>
      </c>
      <c r="F363" s="18">
        <v>-0.12</v>
      </c>
      <c r="G363" s="27">
        <v>-0.12</v>
      </c>
      <c r="H363" s="18">
        <v>0.08</v>
      </c>
      <c r="I363" s="18">
        <v>-0.25</v>
      </c>
      <c r="J363" s="27">
        <v>-0.02</v>
      </c>
      <c r="K363" s="18">
        <v>-0.02</v>
      </c>
      <c r="L363" s="18">
        <v>-0.02</v>
      </c>
      <c r="M363" s="27">
        <v>-0.06</v>
      </c>
      <c r="N363" s="18">
        <v>0.16</v>
      </c>
      <c r="O363" s="18">
        <v>-0.13</v>
      </c>
      <c r="U363" s="18" t="s">
        <v>682</v>
      </c>
      <c r="V363" s="18" t="s">
        <v>686</v>
      </c>
      <c r="W363" s="18" t="s">
        <v>831</v>
      </c>
      <c r="X363" s="18" t="s">
        <v>381</v>
      </c>
      <c r="Y363" s="18" t="s">
        <v>542</v>
      </c>
      <c r="Z363" s="18" t="s">
        <v>428</v>
      </c>
      <c r="AA363" s="18" t="s">
        <v>632</v>
      </c>
      <c r="AB363" s="18" t="s">
        <v>747</v>
      </c>
      <c r="AC363" s="18" t="s">
        <v>535</v>
      </c>
      <c r="AD363" s="18" t="s">
        <v>663</v>
      </c>
      <c r="AE363" s="18" t="s">
        <v>869</v>
      </c>
      <c r="AF363" s="18" t="s">
        <v>426</v>
      </c>
      <c r="AG363" s="18" t="s">
        <v>582</v>
      </c>
      <c r="AH363" s="18" t="s">
        <v>539</v>
      </c>
      <c r="AI363" s="18" t="s">
        <v>440</v>
      </c>
    </row>
    <row r="364" spans="1:35">
      <c r="A364" s="18">
        <v>2008</v>
      </c>
      <c r="B364" s="18">
        <v>12</v>
      </c>
      <c r="C364" s="19">
        <f t="shared" si="5"/>
        <v>2008.9375</v>
      </c>
      <c r="D364" s="27">
        <v>-0.1</v>
      </c>
      <c r="E364" s="18">
        <v>-0.17</v>
      </c>
      <c r="F364" s="18">
        <v>-7.0000000000000007E-2</v>
      </c>
      <c r="G364" s="27">
        <v>-0.04</v>
      </c>
      <c r="H364" s="18">
        <v>-0.18</v>
      </c>
      <c r="I364" s="18">
        <v>0.05</v>
      </c>
      <c r="J364" s="27">
        <v>-0.15</v>
      </c>
      <c r="K364" s="18">
        <v>-0.14000000000000001</v>
      </c>
      <c r="L364" s="18">
        <v>-0.16</v>
      </c>
      <c r="M364" s="27">
        <v>-0.23</v>
      </c>
      <c r="N364" s="18">
        <v>-7.0000000000000007E-2</v>
      </c>
      <c r="O364" s="18">
        <v>-0.28000000000000003</v>
      </c>
      <c r="U364" s="18" t="s">
        <v>547</v>
      </c>
      <c r="V364" s="18" t="s">
        <v>814</v>
      </c>
      <c r="W364" s="18" t="s">
        <v>552</v>
      </c>
      <c r="X364" s="18" t="s">
        <v>743</v>
      </c>
      <c r="Y364" s="18" t="s">
        <v>743</v>
      </c>
      <c r="Z364" s="18" t="s">
        <v>743</v>
      </c>
      <c r="AA364" s="18" t="s">
        <v>420</v>
      </c>
      <c r="AB364" s="18" t="s">
        <v>516</v>
      </c>
      <c r="AC364" s="18" t="s">
        <v>523</v>
      </c>
      <c r="AD364" s="18" t="s">
        <v>782</v>
      </c>
      <c r="AE364" s="18" t="s">
        <v>697</v>
      </c>
      <c r="AF364" s="18" t="s">
        <v>748</v>
      </c>
      <c r="AG364" s="18" t="s">
        <v>739</v>
      </c>
      <c r="AH364" s="18" t="s">
        <v>531</v>
      </c>
      <c r="AI364" s="18" t="s">
        <v>449</v>
      </c>
    </row>
    <row r="365" spans="1:35">
      <c r="A365" s="18">
        <v>2009</v>
      </c>
      <c r="B365" s="18">
        <v>1</v>
      </c>
      <c r="C365" s="19">
        <f t="shared" si="5"/>
        <v>2009.078125</v>
      </c>
      <c r="D365" s="27">
        <v>-0.03</v>
      </c>
      <c r="E365" s="18">
        <v>0.06</v>
      </c>
      <c r="F365" s="18">
        <v>-7.0000000000000007E-2</v>
      </c>
      <c r="G365" s="27">
        <v>0.01</v>
      </c>
      <c r="H365" s="18">
        <v>0.11</v>
      </c>
      <c r="I365" s="18">
        <v>-0.06</v>
      </c>
      <c r="J365" s="27">
        <v>-0.08</v>
      </c>
      <c r="K365" s="18">
        <v>-0.06</v>
      </c>
      <c r="L365" s="18">
        <v>-0.08</v>
      </c>
      <c r="M365" s="27">
        <v>-0.28000000000000003</v>
      </c>
      <c r="N365" s="18">
        <v>-0.12</v>
      </c>
      <c r="O365" s="18">
        <v>-0.32</v>
      </c>
      <c r="U365" s="18" t="s">
        <v>440</v>
      </c>
      <c r="V365" s="18" t="s">
        <v>657</v>
      </c>
      <c r="W365" s="18" t="s">
        <v>389</v>
      </c>
      <c r="X365" s="18" t="s">
        <v>540</v>
      </c>
      <c r="Y365" s="18" t="s">
        <v>381</v>
      </c>
      <c r="Z365" s="18" t="s">
        <v>693</v>
      </c>
      <c r="AA365" s="18" t="s">
        <v>504</v>
      </c>
      <c r="AB365" s="18" t="s">
        <v>490</v>
      </c>
      <c r="AC365" s="18" t="s">
        <v>492</v>
      </c>
      <c r="AD365" s="18" t="s">
        <v>638</v>
      </c>
      <c r="AE365" s="18" t="s">
        <v>448</v>
      </c>
      <c r="AF365" s="18" t="s">
        <v>451</v>
      </c>
      <c r="AG365" s="18" t="s">
        <v>389</v>
      </c>
      <c r="AH365" s="18" t="s">
        <v>498</v>
      </c>
      <c r="AI365" s="18" t="s">
        <v>440</v>
      </c>
    </row>
    <row r="366" spans="1:35">
      <c r="A366" s="18">
        <v>2009</v>
      </c>
      <c r="B366" s="18">
        <v>2</v>
      </c>
      <c r="C366" s="19">
        <f t="shared" si="5"/>
        <v>2009.15625</v>
      </c>
      <c r="D366" s="27">
        <v>-0.04</v>
      </c>
      <c r="E366" s="18">
        <v>0.18</v>
      </c>
      <c r="F366" s="18">
        <v>-0.12</v>
      </c>
      <c r="G366" s="27">
        <v>0.09</v>
      </c>
      <c r="H366" s="18">
        <v>0.26</v>
      </c>
      <c r="I366" s="18">
        <v>-0.02</v>
      </c>
      <c r="J366" s="27">
        <v>-0.16</v>
      </c>
      <c r="K366" s="18">
        <v>0.01</v>
      </c>
      <c r="L366" s="18">
        <v>-0.19</v>
      </c>
      <c r="M366" s="27">
        <v>-0.18</v>
      </c>
      <c r="N366" s="18">
        <v>-0.02</v>
      </c>
      <c r="O366" s="18">
        <v>-0.23</v>
      </c>
      <c r="U366" s="18" t="s">
        <v>447</v>
      </c>
      <c r="V366" s="18" t="s">
        <v>536</v>
      </c>
      <c r="W366" s="18" t="s">
        <v>388</v>
      </c>
      <c r="X366" s="18" t="s">
        <v>507</v>
      </c>
      <c r="Y366" s="18" t="s">
        <v>604</v>
      </c>
      <c r="Z366" s="18" t="s">
        <v>477</v>
      </c>
      <c r="AA366" s="18" t="s">
        <v>543</v>
      </c>
      <c r="AB366" s="18" t="s">
        <v>559</v>
      </c>
      <c r="AC366" s="18" t="s">
        <v>608</v>
      </c>
      <c r="AD366" s="18" t="s">
        <v>679</v>
      </c>
      <c r="AE366" s="18" t="s">
        <v>517</v>
      </c>
      <c r="AF366" s="18" t="s">
        <v>555</v>
      </c>
      <c r="AG366" s="18" t="s">
        <v>448</v>
      </c>
      <c r="AH366" s="18" t="s">
        <v>680</v>
      </c>
      <c r="AI366" s="18" t="s">
        <v>547</v>
      </c>
    </row>
    <row r="367" spans="1:35">
      <c r="A367" s="18">
        <v>2009</v>
      </c>
      <c r="B367" s="18">
        <v>3</v>
      </c>
      <c r="C367" s="19">
        <f t="shared" si="5"/>
        <v>2009.234375</v>
      </c>
      <c r="D367" s="27">
        <v>-0.09</v>
      </c>
      <c r="E367" s="18">
        <v>-0.04</v>
      </c>
      <c r="F367" s="18">
        <v>-0.12</v>
      </c>
      <c r="G367" s="27">
        <v>-0.14000000000000001</v>
      </c>
      <c r="H367" s="18">
        <v>-0.11</v>
      </c>
      <c r="I367" s="18">
        <v>-0.15</v>
      </c>
      <c r="J367" s="27">
        <v>-0.05</v>
      </c>
      <c r="K367" s="18">
        <v>0.14000000000000001</v>
      </c>
      <c r="L367" s="18">
        <v>-0.1</v>
      </c>
      <c r="M367" s="27">
        <v>-0.31</v>
      </c>
      <c r="N367" s="18">
        <v>-0.14000000000000001</v>
      </c>
      <c r="O367" s="18">
        <v>-0.36</v>
      </c>
      <c r="U367" s="18" t="s">
        <v>448</v>
      </c>
      <c r="V367" s="18" t="s">
        <v>413</v>
      </c>
      <c r="W367" s="18" t="s">
        <v>719</v>
      </c>
      <c r="X367" s="18" t="s">
        <v>567</v>
      </c>
      <c r="Y367" s="18" t="s">
        <v>430</v>
      </c>
      <c r="Z367" s="18" t="s">
        <v>551</v>
      </c>
      <c r="AA367" s="18" t="s">
        <v>790</v>
      </c>
      <c r="AB367" s="18" t="s">
        <v>794</v>
      </c>
      <c r="AC367" s="18" t="s">
        <v>451</v>
      </c>
      <c r="AD367" s="18" t="s">
        <v>644</v>
      </c>
      <c r="AE367" s="18" t="s">
        <v>512</v>
      </c>
      <c r="AF367" s="18" t="s">
        <v>658</v>
      </c>
      <c r="AG367" s="18" t="s">
        <v>440</v>
      </c>
      <c r="AH367" s="18" t="s">
        <v>468</v>
      </c>
      <c r="AI367" s="18" t="s">
        <v>816</v>
      </c>
    </row>
    <row r="368" spans="1:35">
      <c r="A368" s="18">
        <v>2009</v>
      </c>
      <c r="B368" s="18">
        <v>4</v>
      </c>
      <c r="C368" s="19">
        <f t="shared" si="5"/>
        <v>2009.3125</v>
      </c>
      <c r="D368" s="27">
        <v>-0.13</v>
      </c>
      <c r="E368" s="18">
        <v>-0.12</v>
      </c>
      <c r="F368" s="18">
        <v>-0.14000000000000001</v>
      </c>
      <c r="G368" s="27">
        <v>-0.15</v>
      </c>
      <c r="H368" s="18">
        <v>-0.11</v>
      </c>
      <c r="I368" s="18">
        <v>-0.18</v>
      </c>
      <c r="J368" s="27">
        <v>-0.12</v>
      </c>
      <c r="K368" s="18">
        <v>-0.16</v>
      </c>
      <c r="L368" s="18">
        <v>-0.11</v>
      </c>
      <c r="M368" s="27">
        <v>-0.1</v>
      </c>
      <c r="N368" s="18">
        <v>-0.08</v>
      </c>
      <c r="O368" s="18">
        <v>-0.1</v>
      </c>
      <c r="U368" s="18" t="s">
        <v>714</v>
      </c>
      <c r="V368" s="18" t="s">
        <v>692</v>
      </c>
      <c r="W368" s="18" t="s">
        <v>814</v>
      </c>
      <c r="X368" s="18" t="s">
        <v>743</v>
      </c>
      <c r="Y368" s="18" t="s">
        <v>743</v>
      </c>
      <c r="Z368" s="18" t="s">
        <v>542</v>
      </c>
      <c r="AA368" s="18" t="s">
        <v>794</v>
      </c>
      <c r="AB368" s="18" t="s">
        <v>639</v>
      </c>
      <c r="AC368" s="18" t="s">
        <v>880</v>
      </c>
      <c r="AD368" s="18" t="s">
        <v>454</v>
      </c>
      <c r="AE368" s="18" t="s">
        <v>800</v>
      </c>
      <c r="AF368" s="18" t="s">
        <v>734</v>
      </c>
      <c r="AG368" s="18" t="s">
        <v>702</v>
      </c>
      <c r="AH368" s="18" t="s">
        <v>663</v>
      </c>
      <c r="AI368" s="18" t="s">
        <v>562</v>
      </c>
    </row>
    <row r="369" spans="1:35">
      <c r="A369" s="18">
        <v>2009</v>
      </c>
      <c r="B369" s="18">
        <v>5</v>
      </c>
      <c r="C369" s="19">
        <f t="shared" si="5"/>
        <v>2009.390625</v>
      </c>
      <c r="D369" s="27">
        <v>-0.18</v>
      </c>
      <c r="E369" s="18">
        <v>-0.16</v>
      </c>
      <c r="F369" s="18">
        <v>-0.19</v>
      </c>
      <c r="G369" s="27">
        <v>-0.23</v>
      </c>
      <c r="H369" s="18">
        <v>-0.28999999999999998</v>
      </c>
      <c r="I369" s="18">
        <v>-0.2</v>
      </c>
      <c r="J369" s="27">
        <v>-0.12</v>
      </c>
      <c r="K369" s="18">
        <v>0.14000000000000001</v>
      </c>
      <c r="L369" s="18">
        <v>-0.18</v>
      </c>
      <c r="M369" s="27">
        <v>-0.2</v>
      </c>
      <c r="N369" s="18">
        <v>-0.19</v>
      </c>
      <c r="O369" s="18">
        <v>-0.2</v>
      </c>
      <c r="U369" s="18" t="s">
        <v>553</v>
      </c>
      <c r="V369" s="18" t="s">
        <v>426</v>
      </c>
      <c r="W369" s="18" t="s">
        <v>612</v>
      </c>
      <c r="X369" s="18" t="s">
        <v>468</v>
      </c>
      <c r="Y369" s="18" t="s">
        <v>518</v>
      </c>
      <c r="Z369" s="18" t="s">
        <v>685</v>
      </c>
      <c r="AA369" s="18" t="s">
        <v>827</v>
      </c>
      <c r="AB369" s="18" t="s">
        <v>744</v>
      </c>
      <c r="AC369" s="18" t="s">
        <v>649</v>
      </c>
      <c r="AD369" s="18" t="s">
        <v>746</v>
      </c>
      <c r="AE369" s="18" t="s">
        <v>902</v>
      </c>
      <c r="AF369" s="18" t="s">
        <v>547</v>
      </c>
      <c r="AG369" s="18" t="s">
        <v>377</v>
      </c>
      <c r="AH369" s="18" t="s">
        <v>591</v>
      </c>
      <c r="AI369" s="18" t="s">
        <v>882</v>
      </c>
    </row>
    <row r="370" spans="1:35">
      <c r="A370" s="18">
        <v>2009</v>
      </c>
      <c r="B370" s="18">
        <v>6</v>
      </c>
      <c r="C370" s="19">
        <f t="shared" si="5"/>
        <v>2009.46875</v>
      </c>
      <c r="D370" s="27">
        <v>-0.28999999999999998</v>
      </c>
      <c r="E370" s="18">
        <v>-0.33</v>
      </c>
      <c r="F370" s="18">
        <v>-0.28000000000000003</v>
      </c>
      <c r="G370" s="27">
        <v>-0.38</v>
      </c>
      <c r="H370" s="18">
        <v>-0.51</v>
      </c>
      <c r="I370" s="18">
        <v>-0.3</v>
      </c>
      <c r="J370" s="27">
        <v>-0.2</v>
      </c>
      <c r="K370" s="18">
        <v>0.09</v>
      </c>
      <c r="L370" s="18">
        <v>-0.27</v>
      </c>
      <c r="M370" s="27">
        <v>-0.13</v>
      </c>
      <c r="N370" s="18">
        <v>-0.14000000000000001</v>
      </c>
      <c r="O370" s="18">
        <v>-0.12</v>
      </c>
      <c r="U370" s="18" t="s">
        <v>562</v>
      </c>
      <c r="V370" s="18" t="s">
        <v>901</v>
      </c>
      <c r="W370" s="18" t="s">
        <v>688</v>
      </c>
      <c r="X370" s="18" t="s">
        <v>479</v>
      </c>
      <c r="Y370" s="18" t="s">
        <v>420</v>
      </c>
      <c r="Z370" s="18" t="s">
        <v>856</v>
      </c>
      <c r="AA370" s="18" t="s">
        <v>478</v>
      </c>
      <c r="AB370" s="18" t="s">
        <v>830</v>
      </c>
      <c r="AC370" s="18" t="s">
        <v>734</v>
      </c>
      <c r="AD370" s="18" t="s">
        <v>580</v>
      </c>
      <c r="AE370" s="18" t="s">
        <v>653</v>
      </c>
      <c r="AF370" s="18" t="s">
        <v>713</v>
      </c>
      <c r="AG370" s="18" t="s">
        <v>683</v>
      </c>
      <c r="AH370" s="18" t="s">
        <v>709</v>
      </c>
      <c r="AI370" s="18" t="s">
        <v>439</v>
      </c>
    </row>
    <row r="371" spans="1:35">
      <c r="A371" s="18">
        <v>2009</v>
      </c>
      <c r="B371" s="18">
        <v>7</v>
      </c>
      <c r="C371" s="19">
        <f t="shared" si="5"/>
        <v>2009.546875</v>
      </c>
      <c r="D371" s="27">
        <v>0.08</v>
      </c>
      <c r="E371" s="18">
        <v>-0.04</v>
      </c>
      <c r="F371" s="18">
        <v>0.13</v>
      </c>
      <c r="G371" s="27">
        <v>-0.17</v>
      </c>
      <c r="H371" s="18">
        <v>-0.32</v>
      </c>
      <c r="I371" s="18">
        <v>-7.0000000000000007E-2</v>
      </c>
      <c r="J371" s="27">
        <v>0.34</v>
      </c>
      <c r="K371" s="18">
        <v>0.57999999999999996</v>
      </c>
      <c r="L371" s="18">
        <v>0.28999999999999998</v>
      </c>
      <c r="M371" s="27">
        <v>0.2</v>
      </c>
      <c r="N371" s="18">
        <v>0.13</v>
      </c>
      <c r="O371" s="18">
        <v>0.22</v>
      </c>
      <c r="U371" s="18" t="s">
        <v>800</v>
      </c>
      <c r="V371" s="18" t="s">
        <v>900</v>
      </c>
      <c r="W371" s="18" t="s">
        <v>411</v>
      </c>
      <c r="X371" s="18" t="s">
        <v>651</v>
      </c>
      <c r="Y371" s="18" t="s">
        <v>716</v>
      </c>
      <c r="Z371" s="18" t="s">
        <v>546</v>
      </c>
      <c r="AA371" s="18" t="s">
        <v>531</v>
      </c>
      <c r="AB371" s="18" t="s">
        <v>478</v>
      </c>
      <c r="AC371" s="18" t="s">
        <v>692</v>
      </c>
      <c r="AD371" s="18" t="s">
        <v>899</v>
      </c>
      <c r="AE371" s="18" t="s">
        <v>898</v>
      </c>
      <c r="AF371" s="18" t="s">
        <v>512</v>
      </c>
      <c r="AG371" s="18" t="s">
        <v>527</v>
      </c>
      <c r="AH371" s="18" t="s">
        <v>897</v>
      </c>
      <c r="AI371" s="18" t="s">
        <v>635</v>
      </c>
    </row>
    <row r="372" spans="1:35">
      <c r="A372" s="18">
        <v>2009</v>
      </c>
      <c r="B372" s="18">
        <v>8</v>
      </c>
      <c r="C372" s="19">
        <f t="shared" si="5"/>
        <v>2009.625</v>
      </c>
      <c r="D372" s="27">
        <v>-0.06</v>
      </c>
      <c r="E372" s="18">
        <v>-0.09</v>
      </c>
      <c r="F372" s="18">
        <v>-0.05</v>
      </c>
      <c r="G372" s="27">
        <v>-0.08</v>
      </c>
      <c r="H372" s="18">
        <v>-0.26</v>
      </c>
      <c r="I372" s="18">
        <v>0.03</v>
      </c>
      <c r="J372" s="27">
        <v>-0.05</v>
      </c>
      <c r="K372" s="18">
        <v>0.28999999999999998</v>
      </c>
      <c r="L372" s="18">
        <v>-0.12</v>
      </c>
      <c r="M372" s="27">
        <v>0.21</v>
      </c>
      <c r="N372" s="18">
        <v>0.19</v>
      </c>
      <c r="O372" s="18">
        <v>0.21</v>
      </c>
      <c r="U372" s="18" t="s">
        <v>485</v>
      </c>
      <c r="V372" s="18" t="s">
        <v>506</v>
      </c>
      <c r="W372" s="18" t="s">
        <v>816</v>
      </c>
      <c r="X372" s="18" t="s">
        <v>838</v>
      </c>
      <c r="Y372" s="18" t="s">
        <v>417</v>
      </c>
      <c r="Z372" s="18" t="s">
        <v>632</v>
      </c>
      <c r="AA372" s="18" t="s">
        <v>848</v>
      </c>
      <c r="AB372" s="18" t="s">
        <v>802</v>
      </c>
      <c r="AC372" s="18" t="s">
        <v>748</v>
      </c>
      <c r="AD372" s="18" t="s">
        <v>428</v>
      </c>
      <c r="AE372" s="18" t="s">
        <v>382</v>
      </c>
      <c r="AF372" s="18" t="s">
        <v>413</v>
      </c>
      <c r="AG372" s="18" t="s">
        <v>453</v>
      </c>
      <c r="AH372" s="18" t="s">
        <v>587</v>
      </c>
      <c r="AI372" s="18" t="s">
        <v>526</v>
      </c>
    </row>
    <row r="373" spans="1:35">
      <c r="A373" s="18">
        <v>2009</v>
      </c>
      <c r="B373" s="18">
        <v>9</v>
      </c>
      <c r="C373" s="19">
        <f t="shared" si="5"/>
        <v>2009.703125</v>
      </c>
      <c r="D373" s="27">
        <v>0.1</v>
      </c>
      <c r="E373" s="18">
        <v>0.24</v>
      </c>
      <c r="F373" s="18">
        <v>0.04</v>
      </c>
      <c r="G373" s="27">
        <v>0.14000000000000001</v>
      </c>
      <c r="H373" s="18">
        <v>0.26</v>
      </c>
      <c r="I373" s="18">
        <v>0.06</v>
      </c>
      <c r="J373" s="27">
        <v>0.05</v>
      </c>
      <c r="K373" s="18">
        <v>0.19</v>
      </c>
      <c r="L373" s="18">
        <v>0.03</v>
      </c>
      <c r="M373" s="27">
        <v>0.34</v>
      </c>
      <c r="N373" s="18">
        <v>0.41</v>
      </c>
      <c r="O373" s="18">
        <v>0.32</v>
      </c>
      <c r="U373" s="18" t="s">
        <v>424</v>
      </c>
      <c r="V373" s="18" t="s">
        <v>459</v>
      </c>
      <c r="W373" s="18" t="s">
        <v>515</v>
      </c>
      <c r="X373" s="18" t="s">
        <v>543</v>
      </c>
      <c r="Y373" s="18" t="s">
        <v>480</v>
      </c>
      <c r="Z373" s="18" t="s">
        <v>680</v>
      </c>
      <c r="AA373" s="18" t="s">
        <v>387</v>
      </c>
      <c r="AB373" s="18" t="s">
        <v>518</v>
      </c>
      <c r="AC373" s="18" t="s">
        <v>426</v>
      </c>
      <c r="AD373" s="18" t="s">
        <v>560</v>
      </c>
      <c r="AE373" s="18" t="s">
        <v>458</v>
      </c>
      <c r="AF373" s="18" t="s">
        <v>896</v>
      </c>
      <c r="AG373" s="18" t="s">
        <v>379</v>
      </c>
      <c r="AH373" s="18" t="s">
        <v>450</v>
      </c>
      <c r="AI373" s="18" t="s">
        <v>517</v>
      </c>
    </row>
    <row r="374" spans="1:35">
      <c r="A374" s="18">
        <v>2009</v>
      </c>
      <c r="B374" s="18">
        <v>10</v>
      </c>
      <c r="C374" s="19">
        <f t="shared" si="5"/>
        <v>2009.78125</v>
      </c>
      <c r="D374" s="27">
        <v>0</v>
      </c>
      <c r="E374" s="18">
        <v>-0.18</v>
      </c>
      <c r="F374" s="18">
        <v>7.0000000000000007E-2</v>
      </c>
      <c r="G374" s="27">
        <v>-0.02</v>
      </c>
      <c r="H374" s="18">
        <v>-0.2</v>
      </c>
      <c r="I374" s="18">
        <v>0.09</v>
      </c>
      <c r="J374" s="27">
        <v>0.02</v>
      </c>
      <c r="K374" s="18">
        <v>-0.14000000000000001</v>
      </c>
      <c r="L374" s="18">
        <v>0.06</v>
      </c>
      <c r="M374" s="27">
        <v>0.19</v>
      </c>
      <c r="N374" s="18">
        <v>0.15</v>
      </c>
      <c r="O374" s="18">
        <v>0.2</v>
      </c>
      <c r="U374" s="18" t="s">
        <v>819</v>
      </c>
      <c r="V374" s="18" t="s">
        <v>852</v>
      </c>
      <c r="W374" s="18" t="s">
        <v>379</v>
      </c>
      <c r="X374" s="18" t="s">
        <v>419</v>
      </c>
      <c r="Y374" s="18" t="s">
        <v>539</v>
      </c>
      <c r="Z374" s="18" t="s">
        <v>540</v>
      </c>
      <c r="AA374" s="18" t="s">
        <v>743</v>
      </c>
      <c r="AB374" s="18" t="s">
        <v>790</v>
      </c>
      <c r="AC374" s="18" t="s">
        <v>694</v>
      </c>
      <c r="AD374" s="18" t="s">
        <v>410</v>
      </c>
      <c r="AE374" s="18" t="s">
        <v>586</v>
      </c>
      <c r="AF374" s="18" t="s">
        <v>831</v>
      </c>
      <c r="AG374" s="18" t="s">
        <v>895</v>
      </c>
      <c r="AH374" s="18" t="s">
        <v>894</v>
      </c>
      <c r="AI374" s="18" t="s">
        <v>453</v>
      </c>
    </row>
    <row r="375" spans="1:35">
      <c r="A375" s="18">
        <v>2009</v>
      </c>
      <c r="B375" s="18">
        <v>11</v>
      </c>
      <c r="C375" s="19">
        <f t="shared" si="5"/>
        <v>2009.859375</v>
      </c>
      <c r="D375" s="27">
        <v>0.14000000000000001</v>
      </c>
      <c r="E375" s="18">
        <v>0.18</v>
      </c>
      <c r="F375" s="18">
        <v>0.12</v>
      </c>
      <c r="G375" s="27">
        <v>0.05</v>
      </c>
      <c r="H375" s="18">
        <v>7.0000000000000007E-2</v>
      </c>
      <c r="I375" s="18">
        <v>0.04</v>
      </c>
      <c r="J375" s="27">
        <v>0.22</v>
      </c>
      <c r="K375" s="18">
        <v>0.44</v>
      </c>
      <c r="L375" s="18">
        <v>0.18</v>
      </c>
      <c r="M375" s="27">
        <v>0.28999999999999998</v>
      </c>
      <c r="N375" s="18">
        <v>0.24</v>
      </c>
      <c r="O375" s="18">
        <v>0.3</v>
      </c>
      <c r="U375" s="18" t="s">
        <v>439</v>
      </c>
      <c r="V375" s="18" t="s">
        <v>501</v>
      </c>
      <c r="W375" s="18" t="s">
        <v>451</v>
      </c>
      <c r="X375" s="18" t="s">
        <v>604</v>
      </c>
      <c r="Y375" s="18" t="s">
        <v>669</v>
      </c>
      <c r="Z375" s="18" t="s">
        <v>387</v>
      </c>
      <c r="AA375" s="18" t="s">
        <v>534</v>
      </c>
      <c r="AB375" s="18" t="s">
        <v>894</v>
      </c>
      <c r="AC375" s="18" t="s">
        <v>379</v>
      </c>
      <c r="AD375" s="18" t="s">
        <v>611</v>
      </c>
      <c r="AE375" s="18" t="s">
        <v>421</v>
      </c>
      <c r="AF375" s="18" t="s">
        <v>423</v>
      </c>
      <c r="AG375" s="18" t="s">
        <v>705</v>
      </c>
      <c r="AH375" s="18" t="s">
        <v>668</v>
      </c>
      <c r="AI375" s="18" t="s">
        <v>645</v>
      </c>
    </row>
    <row r="376" spans="1:35">
      <c r="A376" s="18">
        <v>2009</v>
      </c>
      <c r="B376" s="18">
        <v>12</v>
      </c>
      <c r="C376" s="19">
        <f t="shared" si="5"/>
        <v>2009.9375</v>
      </c>
      <c r="D376" s="27">
        <v>-0.01</v>
      </c>
      <c r="E376" s="18">
        <v>-0.15</v>
      </c>
      <c r="F376" s="18">
        <v>0.05</v>
      </c>
      <c r="G376" s="27">
        <v>-0.08</v>
      </c>
      <c r="H376" s="18">
        <v>-0.28999999999999998</v>
      </c>
      <c r="I376" s="18">
        <v>0.05</v>
      </c>
      <c r="J376" s="27">
        <v>7.0000000000000007E-2</v>
      </c>
      <c r="K376" s="18">
        <v>0.16</v>
      </c>
      <c r="L376" s="18">
        <v>0.05</v>
      </c>
      <c r="M376" s="27">
        <v>0.3</v>
      </c>
      <c r="N376" s="18">
        <v>0.16</v>
      </c>
      <c r="O376" s="18">
        <v>0.34</v>
      </c>
      <c r="U376" s="18" t="s">
        <v>471</v>
      </c>
      <c r="V376" s="18" t="s">
        <v>688</v>
      </c>
      <c r="W376" s="18" t="s">
        <v>819</v>
      </c>
      <c r="X376" s="18" t="s">
        <v>419</v>
      </c>
      <c r="Y376" s="18" t="s">
        <v>383</v>
      </c>
      <c r="Z376" s="18" t="s">
        <v>638</v>
      </c>
      <c r="AA376" s="18" t="s">
        <v>877</v>
      </c>
      <c r="AB376" s="18" t="s">
        <v>633</v>
      </c>
      <c r="AC376" s="18" t="s">
        <v>893</v>
      </c>
      <c r="AD376" s="18" t="s">
        <v>381</v>
      </c>
      <c r="AE376" s="18" t="s">
        <v>440</v>
      </c>
      <c r="AF376" s="18" t="s">
        <v>824</v>
      </c>
      <c r="AG376" s="18" t="s">
        <v>892</v>
      </c>
      <c r="AH376" s="18" t="s">
        <v>891</v>
      </c>
      <c r="AI376" s="18" t="s">
        <v>492</v>
      </c>
    </row>
    <row r="377" spans="1:35">
      <c r="A377" s="18">
        <v>2010</v>
      </c>
      <c r="B377" s="18">
        <v>1</v>
      </c>
      <c r="C377" s="19">
        <f t="shared" si="5"/>
        <v>2010.078125</v>
      </c>
      <c r="D377" s="27">
        <v>0.36</v>
      </c>
      <c r="E377" s="18">
        <v>0.47</v>
      </c>
      <c r="F377" s="18">
        <v>0.32</v>
      </c>
      <c r="G377" s="27">
        <v>0.44</v>
      </c>
      <c r="H377" s="18">
        <v>0.49</v>
      </c>
      <c r="I377" s="18">
        <v>0.41</v>
      </c>
      <c r="J377" s="27">
        <v>0.28000000000000003</v>
      </c>
      <c r="K377" s="18">
        <v>0.43</v>
      </c>
      <c r="L377" s="18">
        <v>0.25</v>
      </c>
      <c r="M377" s="27">
        <v>0.49</v>
      </c>
      <c r="N377" s="18">
        <v>0.39</v>
      </c>
      <c r="O377" s="18">
        <v>0.52</v>
      </c>
      <c r="U377" s="18" t="s">
        <v>517</v>
      </c>
      <c r="V377" s="18" t="s">
        <v>568</v>
      </c>
      <c r="W377" s="18" t="s">
        <v>522</v>
      </c>
      <c r="X377" s="18" t="s">
        <v>591</v>
      </c>
      <c r="Y377" s="18" t="s">
        <v>726</v>
      </c>
      <c r="Z377" s="18" t="s">
        <v>604</v>
      </c>
      <c r="AA377" s="18" t="s">
        <v>499</v>
      </c>
      <c r="AB377" s="18" t="s">
        <v>431</v>
      </c>
      <c r="AC377" s="18" t="s">
        <v>725</v>
      </c>
      <c r="AD377" s="18" t="s">
        <v>456</v>
      </c>
      <c r="AE377" s="18" t="s">
        <v>715</v>
      </c>
      <c r="AF377" s="18" t="s">
        <v>603</v>
      </c>
      <c r="AG377" s="18" t="s">
        <v>562</v>
      </c>
      <c r="AH377" s="18" t="s">
        <v>848</v>
      </c>
      <c r="AI377" s="18" t="s">
        <v>447</v>
      </c>
    </row>
    <row r="378" spans="1:35">
      <c r="A378" s="18">
        <v>2010</v>
      </c>
      <c r="B378" s="18">
        <v>2</v>
      </c>
      <c r="C378" s="19">
        <f t="shared" si="5"/>
        <v>2010.15625</v>
      </c>
      <c r="D378" s="27">
        <v>0.3</v>
      </c>
      <c r="E378" s="18">
        <v>0.25</v>
      </c>
      <c r="F378" s="18">
        <v>0.32</v>
      </c>
      <c r="G378" s="27">
        <v>0.22</v>
      </c>
      <c r="H378" s="18">
        <v>0.14000000000000001</v>
      </c>
      <c r="I378" s="18">
        <v>0.27</v>
      </c>
      <c r="J378" s="27">
        <v>0.39</v>
      </c>
      <c r="K378" s="18">
        <v>0.52</v>
      </c>
      <c r="L378" s="18">
        <v>0.36</v>
      </c>
      <c r="M378" s="27">
        <v>0.72</v>
      </c>
      <c r="N378" s="18">
        <v>0.69</v>
      </c>
      <c r="O378" s="18">
        <v>0.72</v>
      </c>
      <c r="U378" s="18" t="s">
        <v>460</v>
      </c>
      <c r="V378" s="18" t="s">
        <v>556</v>
      </c>
      <c r="W378" s="18" t="s">
        <v>451</v>
      </c>
      <c r="X378" s="18" t="s">
        <v>490</v>
      </c>
      <c r="Y378" s="18" t="s">
        <v>580</v>
      </c>
      <c r="Z378" s="18" t="s">
        <v>591</v>
      </c>
      <c r="AA378" s="18" t="s">
        <v>488</v>
      </c>
      <c r="AB378" s="18" t="s">
        <v>746</v>
      </c>
      <c r="AC378" s="18" t="s">
        <v>484</v>
      </c>
      <c r="AD378" s="18" t="s">
        <v>890</v>
      </c>
      <c r="AE378" s="18" t="s">
        <v>497</v>
      </c>
      <c r="AF378" s="18" t="s">
        <v>652</v>
      </c>
      <c r="AG378" s="18" t="s">
        <v>889</v>
      </c>
      <c r="AH378" s="18" t="s">
        <v>888</v>
      </c>
      <c r="AI378" s="18" t="s">
        <v>637</v>
      </c>
    </row>
    <row r="379" spans="1:35">
      <c r="A379" s="18">
        <v>2010</v>
      </c>
      <c r="B379" s="18">
        <v>3</v>
      </c>
      <c r="C379" s="19">
        <f t="shared" si="5"/>
        <v>2010.234375</v>
      </c>
      <c r="D379" s="27">
        <v>0.39</v>
      </c>
      <c r="E379" s="18">
        <v>0.44</v>
      </c>
      <c r="F379" s="18">
        <v>0.36</v>
      </c>
      <c r="G379" s="27">
        <v>0.4</v>
      </c>
      <c r="H379" s="18">
        <v>0.42</v>
      </c>
      <c r="I379" s="18">
        <v>0.38</v>
      </c>
      <c r="J379" s="27">
        <v>0.37</v>
      </c>
      <c r="K379" s="18">
        <v>0.5</v>
      </c>
      <c r="L379" s="18">
        <v>0.35</v>
      </c>
      <c r="M379" s="27">
        <v>0.66</v>
      </c>
      <c r="N379" s="18">
        <v>0.56000000000000005</v>
      </c>
      <c r="O379" s="18">
        <v>0.69</v>
      </c>
      <c r="U379" s="18" t="s">
        <v>503</v>
      </c>
      <c r="V379" s="18" t="s">
        <v>658</v>
      </c>
      <c r="W379" s="18" t="s">
        <v>496</v>
      </c>
      <c r="X379" s="18" t="s">
        <v>490</v>
      </c>
      <c r="Y379" s="18" t="s">
        <v>597</v>
      </c>
      <c r="Z379" s="18" t="s">
        <v>469</v>
      </c>
      <c r="AA379" s="18" t="s">
        <v>504</v>
      </c>
      <c r="AB379" s="18" t="s">
        <v>604</v>
      </c>
      <c r="AC379" s="18" t="s">
        <v>436</v>
      </c>
      <c r="AD379" s="18" t="s">
        <v>668</v>
      </c>
      <c r="AE379" s="18" t="s">
        <v>423</v>
      </c>
      <c r="AF379" s="18" t="s">
        <v>459</v>
      </c>
      <c r="AG379" s="18" t="s">
        <v>464</v>
      </c>
      <c r="AH379" s="18" t="s">
        <v>802</v>
      </c>
      <c r="AI379" s="18" t="s">
        <v>482</v>
      </c>
    </row>
    <row r="380" spans="1:35">
      <c r="A380" s="18">
        <v>2010</v>
      </c>
      <c r="B380" s="18">
        <v>4</v>
      </c>
      <c r="C380" s="19">
        <f t="shared" si="5"/>
        <v>2010.3125</v>
      </c>
      <c r="D380" s="27">
        <v>0.2</v>
      </c>
      <c r="E380" s="18">
        <v>0.18</v>
      </c>
      <c r="F380" s="18">
        <v>0.21</v>
      </c>
      <c r="G380" s="27">
        <v>0.28000000000000003</v>
      </c>
      <c r="H380" s="18">
        <v>0.19</v>
      </c>
      <c r="I380" s="18">
        <v>0.34</v>
      </c>
      <c r="J380" s="27">
        <v>0.12</v>
      </c>
      <c r="K380" s="18">
        <v>0.14000000000000001</v>
      </c>
      <c r="L380" s="18">
        <v>0.12</v>
      </c>
      <c r="M380" s="27">
        <v>0.56999999999999995</v>
      </c>
      <c r="N380" s="18">
        <v>0.57999999999999996</v>
      </c>
      <c r="O380" s="18">
        <v>0.56999999999999995</v>
      </c>
      <c r="U380" s="18" t="s">
        <v>569</v>
      </c>
      <c r="V380" s="18" t="s">
        <v>449</v>
      </c>
      <c r="W380" s="18" t="s">
        <v>570</v>
      </c>
      <c r="X380" s="18" t="s">
        <v>745</v>
      </c>
      <c r="Y380" s="18" t="s">
        <v>632</v>
      </c>
      <c r="Z380" s="18" t="s">
        <v>638</v>
      </c>
      <c r="AA380" s="18" t="s">
        <v>620</v>
      </c>
      <c r="AB380" s="18" t="s">
        <v>583</v>
      </c>
      <c r="AC380" s="18" t="s">
        <v>629</v>
      </c>
      <c r="AD380" s="18" t="s">
        <v>850</v>
      </c>
      <c r="AE380" s="18" t="s">
        <v>843</v>
      </c>
      <c r="AF380" s="18" t="s">
        <v>562</v>
      </c>
      <c r="AG380" s="18" t="s">
        <v>377</v>
      </c>
      <c r="AH380" s="18" t="s">
        <v>387</v>
      </c>
      <c r="AI380" s="18" t="s">
        <v>718</v>
      </c>
    </row>
    <row r="381" spans="1:35">
      <c r="A381" s="18">
        <v>2010</v>
      </c>
      <c r="B381" s="18">
        <v>5</v>
      </c>
      <c r="C381" s="19">
        <f t="shared" si="5"/>
        <v>2010.390625</v>
      </c>
      <c r="D381" s="27">
        <v>0.28999999999999998</v>
      </c>
      <c r="E381" s="18">
        <v>0.31</v>
      </c>
      <c r="F381" s="18">
        <v>0.28000000000000003</v>
      </c>
      <c r="G381" s="27">
        <v>0.42</v>
      </c>
      <c r="H381" s="18">
        <v>0.38</v>
      </c>
      <c r="I381" s="18">
        <v>0.45</v>
      </c>
      <c r="J381" s="27">
        <v>0.15</v>
      </c>
      <c r="K381" s="18">
        <v>0.17</v>
      </c>
      <c r="L381" s="18">
        <v>0.15</v>
      </c>
      <c r="M381" s="27">
        <v>0.68</v>
      </c>
      <c r="N381" s="18">
        <v>0.69</v>
      </c>
      <c r="O381" s="18">
        <v>0.67</v>
      </c>
      <c r="U381" s="18" t="s">
        <v>382</v>
      </c>
      <c r="V381" s="18" t="s">
        <v>510</v>
      </c>
      <c r="W381" s="18" t="s">
        <v>503</v>
      </c>
      <c r="X381" s="18" t="s">
        <v>745</v>
      </c>
      <c r="Y381" s="18" t="s">
        <v>557</v>
      </c>
      <c r="Z381" s="18" t="s">
        <v>543</v>
      </c>
      <c r="AA381" s="18" t="s">
        <v>815</v>
      </c>
      <c r="AB381" s="18" t="s">
        <v>887</v>
      </c>
      <c r="AC381" s="18" t="s">
        <v>646</v>
      </c>
      <c r="AD381" s="18" t="s">
        <v>849</v>
      </c>
      <c r="AE381" s="18" t="s">
        <v>880</v>
      </c>
      <c r="AF381" s="18" t="s">
        <v>879</v>
      </c>
      <c r="AG381" s="18" t="s">
        <v>562</v>
      </c>
      <c r="AH381" s="18" t="s">
        <v>534</v>
      </c>
      <c r="AI381" s="18" t="s">
        <v>501</v>
      </c>
    </row>
    <row r="382" spans="1:35">
      <c r="A382" s="18">
        <v>2010</v>
      </c>
      <c r="B382" s="18">
        <v>6</v>
      </c>
      <c r="C382" s="19">
        <f t="shared" si="5"/>
        <v>2010.46875</v>
      </c>
      <c r="D382" s="27">
        <v>0.18</v>
      </c>
      <c r="E382" s="18">
        <v>0.11</v>
      </c>
      <c r="F382" s="18">
        <v>0.21</v>
      </c>
      <c r="G382" s="27">
        <v>0.23</v>
      </c>
      <c r="H382" s="18">
        <v>0.23</v>
      </c>
      <c r="I382" s="18">
        <v>0.24</v>
      </c>
      <c r="J382" s="27">
        <v>0.13</v>
      </c>
      <c r="K382" s="18">
        <v>-0.16</v>
      </c>
      <c r="L382" s="18">
        <v>0.19</v>
      </c>
      <c r="M382" s="27">
        <v>0.3</v>
      </c>
      <c r="N382" s="18">
        <v>0.38</v>
      </c>
      <c r="O382" s="18">
        <v>0.27</v>
      </c>
      <c r="U382" s="18" t="s">
        <v>447</v>
      </c>
      <c r="V382" s="18" t="s">
        <v>389</v>
      </c>
      <c r="W382" s="18" t="s">
        <v>459</v>
      </c>
      <c r="X382" s="18" t="s">
        <v>480</v>
      </c>
      <c r="Y382" s="18" t="s">
        <v>881</v>
      </c>
      <c r="Z382" s="18" t="s">
        <v>386</v>
      </c>
      <c r="AA382" s="18" t="s">
        <v>457</v>
      </c>
      <c r="AB382" s="18" t="s">
        <v>830</v>
      </c>
      <c r="AC382" s="18" t="s">
        <v>377</v>
      </c>
      <c r="AD382" s="18" t="s">
        <v>854</v>
      </c>
      <c r="AE382" s="18" t="s">
        <v>886</v>
      </c>
      <c r="AF382" s="18" t="s">
        <v>870</v>
      </c>
      <c r="AG382" s="18" t="s">
        <v>635</v>
      </c>
      <c r="AH382" s="18" t="s">
        <v>425</v>
      </c>
      <c r="AI382" s="18" t="s">
        <v>439</v>
      </c>
    </row>
    <row r="383" spans="1:35">
      <c r="A383" s="18">
        <v>2010</v>
      </c>
      <c r="B383" s="18">
        <v>7</v>
      </c>
      <c r="C383" s="19">
        <f t="shared" si="5"/>
        <v>2010.546875</v>
      </c>
      <c r="D383" s="27">
        <v>0.2</v>
      </c>
      <c r="E383" s="18">
        <v>0.14000000000000001</v>
      </c>
      <c r="F383" s="18">
        <v>0.22</v>
      </c>
      <c r="G383" s="27">
        <v>0.32</v>
      </c>
      <c r="H383" s="18">
        <v>0.41</v>
      </c>
      <c r="I383" s="18">
        <v>0.27</v>
      </c>
      <c r="J383" s="27">
        <v>7.0000000000000007E-2</v>
      </c>
      <c r="K383" s="18">
        <v>-0.48</v>
      </c>
      <c r="L383" s="18">
        <v>0.19</v>
      </c>
      <c r="M383" s="27">
        <v>0.13</v>
      </c>
      <c r="N383" s="18">
        <v>0.17</v>
      </c>
      <c r="O383" s="18">
        <v>0.12</v>
      </c>
      <c r="U383" s="18" t="s">
        <v>605</v>
      </c>
      <c r="V383" s="18" t="s">
        <v>558</v>
      </c>
      <c r="W383" s="18" t="s">
        <v>658</v>
      </c>
      <c r="X383" s="18" t="s">
        <v>480</v>
      </c>
      <c r="Y383" s="18" t="s">
        <v>885</v>
      </c>
      <c r="Z383" s="18" t="s">
        <v>591</v>
      </c>
      <c r="AA383" s="18" t="s">
        <v>417</v>
      </c>
      <c r="AB383" s="18" t="s">
        <v>654</v>
      </c>
      <c r="AC383" s="18" t="s">
        <v>570</v>
      </c>
      <c r="AD383" s="18" t="s">
        <v>884</v>
      </c>
      <c r="AE383" s="18" t="s">
        <v>883</v>
      </c>
      <c r="AF383" s="18" t="s">
        <v>882</v>
      </c>
      <c r="AG383" s="18" t="s">
        <v>435</v>
      </c>
      <c r="AH383" s="18" t="s">
        <v>580</v>
      </c>
      <c r="AI383" s="18" t="s">
        <v>562</v>
      </c>
    </row>
    <row r="384" spans="1:35">
      <c r="A384" s="18">
        <v>2010</v>
      </c>
      <c r="B384" s="18">
        <v>8</v>
      </c>
      <c r="C384" s="19">
        <f t="shared" si="5"/>
        <v>2010.625</v>
      </c>
      <c r="D384" s="27">
        <v>0.21</v>
      </c>
      <c r="E384" s="18">
        <v>0.22</v>
      </c>
      <c r="F384" s="18">
        <v>0.21</v>
      </c>
      <c r="G384" s="27">
        <v>0.34</v>
      </c>
      <c r="H384" s="18">
        <v>0.4</v>
      </c>
      <c r="I384" s="18">
        <v>0.3</v>
      </c>
      <c r="J384" s="27">
        <v>0.09</v>
      </c>
      <c r="K384" s="18">
        <v>-0.19</v>
      </c>
      <c r="L384" s="18">
        <v>0.15</v>
      </c>
      <c r="M384" s="27">
        <v>0.12</v>
      </c>
      <c r="N384" s="18">
        <v>0.27</v>
      </c>
      <c r="O384" s="18">
        <v>0.08</v>
      </c>
      <c r="U384" s="18" t="s">
        <v>568</v>
      </c>
      <c r="V384" s="18" t="s">
        <v>502</v>
      </c>
      <c r="W384" s="18" t="s">
        <v>435</v>
      </c>
      <c r="X384" s="18" t="s">
        <v>498</v>
      </c>
      <c r="Y384" s="18" t="s">
        <v>881</v>
      </c>
      <c r="Z384" s="18" t="s">
        <v>691</v>
      </c>
      <c r="AA384" s="18" t="s">
        <v>483</v>
      </c>
      <c r="AB384" s="18" t="s">
        <v>519</v>
      </c>
      <c r="AC384" s="18" t="s">
        <v>497</v>
      </c>
      <c r="AD384" s="18" t="s">
        <v>853</v>
      </c>
      <c r="AE384" s="18" t="s">
        <v>771</v>
      </c>
      <c r="AF384" s="18" t="s">
        <v>476</v>
      </c>
      <c r="AG384" s="18" t="s">
        <v>584</v>
      </c>
      <c r="AH384" s="18" t="s">
        <v>499</v>
      </c>
      <c r="AI384" s="18" t="s">
        <v>845</v>
      </c>
    </row>
    <row r="385" spans="1:35">
      <c r="A385" s="18">
        <v>2010</v>
      </c>
      <c r="B385" s="18">
        <v>9</v>
      </c>
      <c r="C385" s="19">
        <f t="shared" si="5"/>
        <v>2010.703125</v>
      </c>
      <c r="D385" s="27">
        <v>0.19</v>
      </c>
      <c r="E385" s="18">
        <v>0.18</v>
      </c>
      <c r="F385" s="18">
        <v>0.2</v>
      </c>
      <c r="G385" s="27">
        <v>0.15</v>
      </c>
      <c r="H385" s="18">
        <v>0.19</v>
      </c>
      <c r="I385" s="18">
        <v>0.13</v>
      </c>
      <c r="J385" s="27">
        <v>0.24</v>
      </c>
      <c r="K385" s="18">
        <v>0.17</v>
      </c>
      <c r="L385" s="18">
        <v>0.25</v>
      </c>
      <c r="M385" s="27">
        <v>-0.03</v>
      </c>
      <c r="N385" s="18">
        <v>0.13</v>
      </c>
      <c r="O385" s="18">
        <v>-0.08</v>
      </c>
      <c r="U385" s="18" t="s">
        <v>536</v>
      </c>
      <c r="V385" s="18" t="s">
        <v>522</v>
      </c>
      <c r="W385" s="18" t="s">
        <v>505</v>
      </c>
      <c r="X385" s="18" t="s">
        <v>418</v>
      </c>
      <c r="Y385" s="18" t="s">
        <v>498</v>
      </c>
      <c r="Z385" s="18" t="s">
        <v>651</v>
      </c>
      <c r="AA385" s="18" t="s">
        <v>546</v>
      </c>
      <c r="AB385" s="18" t="s">
        <v>480</v>
      </c>
      <c r="AC385" s="18" t="s">
        <v>718</v>
      </c>
      <c r="AD385" s="18" t="s">
        <v>580</v>
      </c>
      <c r="AE385" s="18" t="s">
        <v>510</v>
      </c>
      <c r="AF385" s="18" t="s">
        <v>494</v>
      </c>
      <c r="AG385" s="18" t="s">
        <v>558</v>
      </c>
      <c r="AH385" s="18" t="s">
        <v>730</v>
      </c>
      <c r="AI385" s="18" t="s">
        <v>880</v>
      </c>
    </row>
    <row r="386" spans="1:35">
      <c r="A386" s="18">
        <v>2010</v>
      </c>
      <c r="B386" s="18">
        <v>10</v>
      </c>
      <c r="C386" s="19">
        <f t="shared" si="5"/>
        <v>2010.78125</v>
      </c>
      <c r="D386" s="27">
        <v>0.02</v>
      </c>
      <c r="E386" s="18">
        <v>7.0000000000000007E-2</v>
      </c>
      <c r="F386" s="18">
        <v>0</v>
      </c>
      <c r="G386" s="27">
        <v>-0.02</v>
      </c>
      <c r="H386" s="18">
        <v>0.17</v>
      </c>
      <c r="I386" s="18">
        <v>-0.14000000000000001</v>
      </c>
      <c r="J386" s="27">
        <v>0.06</v>
      </c>
      <c r="K386" s="18">
        <v>-0.16</v>
      </c>
      <c r="L386" s="18">
        <v>0.11</v>
      </c>
      <c r="M386" s="27">
        <v>-0.12</v>
      </c>
      <c r="N386" s="18">
        <v>0.11</v>
      </c>
      <c r="O386" s="18">
        <v>-0.19</v>
      </c>
      <c r="U386" s="18" t="s">
        <v>501</v>
      </c>
      <c r="V386" s="18" t="s">
        <v>440</v>
      </c>
      <c r="W386" s="18" t="s">
        <v>413</v>
      </c>
      <c r="X386" s="18" t="s">
        <v>673</v>
      </c>
      <c r="Y386" s="18" t="s">
        <v>794</v>
      </c>
      <c r="Z386" s="18" t="s">
        <v>384</v>
      </c>
      <c r="AA386" s="18" t="s">
        <v>633</v>
      </c>
      <c r="AB386" s="18" t="s">
        <v>490</v>
      </c>
      <c r="AC386" s="18" t="s">
        <v>423</v>
      </c>
      <c r="AD386" s="18" t="s">
        <v>450</v>
      </c>
      <c r="AE386" s="18" t="s">
        <v>692</v>
      </c>
      <c r="AF386" s="18" t="s">
        <v>623</v>
      </c>
      <c r="AG386" s="18" t="s">
        <v>449</v>
      </c>
      <c r="AH386" s="18" t="s">
        <v>381</v>
      </c>
      <c r="AI386" s="18" t="s">
        <v>879</v>
      </c>
    </row>
    <row r="387" spans="1:35">
      <c r="A387" s="18">
        <v>2010</v>
      </c>
      <c r="B387" s="18">
        <v>11</v>
      </c>
      <c r="C387" s="19">
        <f t="shared" si="5"/>
        <v>2010.859375</v>
      </c>
      <c r="D387" s="27">
        <v>0.01</v>
      </c>
      <c r="E387" s="18">
        <v>0.15</v>
      </c>
      <c r="F387" s="18">
        <v>-0.04</v>
      </c>
      <c r="G387" s="27">
        <v>0.09</v>
      </c>
      <c r="H387" s="18">
        <v>0.5</v>
      </c>
      <c r="I387" s="18">
        <v>-0.17</v>
      </c>
      <c r="J387" s="27">
        <v>-0.06</v>
      </c>
      <c r="K387" s="18">
        <v>-0.65</v>
      </c>
      <c r="L387" s="18">
        <v>0.06</v>
      </c>
      <c r="M387" s="27">
        <v>-0.34</v>
      </c>
      <c r="N387" s="18">
        <v>-0.19</v>
      </c>
      <c r="O387" s="18">
        <v>-0.39</v>
      </c>
      <c r="U387" s="18" t="s">
        <v>505</v>
      </c>
      <c r="V387" s="18" t="s">
        <v>495</v>
      </c>
      <c r="W387" s="18" t="s">
        <v>623</v>
      </c>
      <c r="X387" s="18" t="s">
        <v>434</v>
      </c>
      <c r="Y387" s="18" t="s">
        <v>627</v>
      </c>
      <c r="Z387" s="18" t="s">
        <v>538</v>
      </c>
      <c r="AA387" s="18" t="s">
        <v>384</v>
      </c>
      <c r="AB387" s="18" t="s">
        <v>762</v>
      </c>
      <c r="AC387" s="18" t="s">
        <v>553</v>
      </c>
      <c r="AD387" s="18" t="s">
        <v>475</v>
      </c>
      <c r="AE387" s="18" t="s">
        <v>681</v>
      </c>
      <c r="AF387" s="18" t="s">
        <v>453</v>
      </c>
      <c r="AG387" s="18" t="s">
        <v>682</v>
      </c>
      <c r="AH387" s="18" t="s">
        <v>434</v>
      </c>
      <c r="AI387" s="18" t="s">
        <v>624</v>
      </c>
    </row>
    <row r="388" spans="1:35">
      <c r="A388" s="18">
        <v>2010</v>
      </c>
      <c r="B388" s="18">
        <v>12</v>
      </c>
      <c r="C388" s="19">
        <f t="shared" ref="C388:C451" si="6">A388+B388/12.8</f>
        <v>2010.9375</v>
      </c>
      <c r="D388" s="27">
        <v>-0.04</v>
      </c>
      <c r="E388" s="18">
        <v>0.08</v>
      </c>
      <c r="F388" s="18">
        <v>-0.09</v>
      </c>
      <c r="G388" s="27">
        <v>-0.11</v>
      </c>
      <c r="H388" s="18">
        <v>0.14000000000000001</v>
      </c>
      <c r="I388" s="18">
        <v>-0.28000000000000003</v>
      </c>
      <c r="J388" s="27">
        <v>0.03</v>
      </c>
      <c r="K388" s="18">
        <v>-0.05</v>
      </c>
      <c r="L388" s="18">
        <v>0.05</v>
      </c>
      <c r="M388" s="27">
        <v>-0.52</v>
      </c>
      <c r="N388" s="18">
        <v>-0.27</v>
      </c>
      <c r="O388" s="18">
        <v>-0.6</v>
      </c>
      <c r="U388" s="18" t="s">
        <v>677</v>
      </c>
      <c r="V388" s="18" t="s">
        <v>522</v>
      </c>
      <c r="W388" s="18" t="s">
        <v>649</v>
      </c>
      <c r="X388" s="18" t="s">
        <v>668</v>
      </c>
      <c r="Y388" s="18" t="s">
        <v>672</v>
      </c>
      <c r="Z388" s="18" t="s">
        <v>442</v>
      </c>
      <c r="AA388" s="18" t="s">
        <v>746</v>
      </c>
      <c r="AB388" s="18" t="s">
        <v>607</v>
      </c>
      <c r="AC388" s="18" t="s">
        <v>635</v>
      </c>
      <c r="AD388" s="18" t="s">
        <v>457</v>
      </c>
      <c r="AE388" s="18" t="s">
        <v>547</v>
      </c>
      <c r="AF388" s="18" t="s">
        <v>816</v>
      </c>
      <c r="AG388" s="18" t="s">
        <v>524</v>
      </c>
      <c r="AH388" s="18" t="s">
        <v>878</v>
      </c>
      <c r="AI388" s="18" t="s">
        <v>424</v>
      </c>
    </row>
    <row r="389" spans="1:35">
      <c r="A389" s="18">
        <v>2011</v>
      </c>
      <c r="B389" s="18">
        <v>1</v>
      </c>
      <c r="C389" s="19">
        <f t="shared" si="6"/>
        <v>2011.078125</v>
      </c>
      <c r="D389" s="27">
        <v>-0.21</v>
      </c>
      <c r="E389" s="18">
        <v>-0.28000000000000003</v>
      </c>
      <c r="F389" s="18">
        <v>-0.18</v>
      </c>
      <c r="G389" s="27">
        <v>-0.34</v>
      </c>
      <c r="H389" s="18">
        <v>-0.4</v>
      </c>
      <c r="I389" s="18">
        <v>-0.31</v>
      </c>
      <c r="J389" s="27">
        <v>-7.0000000000000007E-2</v>
      </c>
      <c r="K389" s="18">
        <v>0.01</v>
      </c>
      <c r="L389" s="18">
        <v>-0.09</v>
      </c>
      <c r="M389" s="27">
        <v>-0.59</v>
      </c>
      <c r="N389" s="18">
        <v>-0.37</v>
      </c>
      <c r="O389" s="18">
        <v>-0.66</v>
      </c>
      <c r="U389" s="18" t="s">
        <v>736</v>
      </c>
      <c r="V389" s="18" t="s">
        <v>535</v>
      </c>
      <c r="W389" s="18" t="s">
        <v>610</v>
      </c>
      <c r="X389" s="18" t="s">
        <v>433</v>
      </c>
      <c r="Y389" s="18" t="s">
        <v>546</v>
      </c>
      <c r="Z389" s="18" t="s">
        <v>444</v>
      </c>
      <c r="AA389" s="18" t="s">
        <v>877</v>
      </c>
      <c r="AB389" s="18" t="s">
        <v>723</v>
      </c>
      <c r="AC389" s="18" t="s">
        <v>807</v>
      </c>
      <c r="AD389" s="18" t="s">
        <v>680</v>
      </c>
      <c r="AE389" s="18" t="s">
        <v>568</v>
      </c>
      <c r="AF389" s="18" t="s">
        <v>808</v>
      </c>
      <c r="AG389" s="18" t="s">
        <v>855</v>
      </c>
      <c r="AH389" s="18" t="s">
        <v>626</v>
      </c>
      <c r="AI389" s="18" t="s">
        <v>568</v>
      </c>
    </row>
    <row r="390" spans="1:35">
      <c r="A390" s="18">
        <v>2011</v>
      </c>
      <c r="B390" s="18">
        <v>2</v>
      </c>
      <c r="C390" s="19">
        <f t="shared" si="6"/>
        <v>2011.15625</v>
      </c>
      <c r="D390" s="27">
        <v>-0.21</v>
      </c>
      <c r="E390" s="18">
        <v>-0.43</v>
      </c>
      <c r="F390" s="18">
        <v>-0.13</v>
      </c>
      <c r="G390" s="27">
        <v>-0.33</v>
      </c>
      <c r="H390" s="18">
        <v>-0.47</v>
      </c>
      <c r="I390" s="18">
        <v>-0.23</v>
      </c>
      <c r="J390" s="27">
        <v>-0.1</v>
      </c>
      <c r="K390" s="18">
        <v>-0.34</v>
      </c>
      <c r="L390" s="18">
        <v>-0.05</v>
      </c>
      <c r="M390" s="27">
        <v>-0.55000000000000004</v>
      </c>
      <c r="N390" s="18">
        <v>-0.42</v>
      </c>
      <c r="O390" s="18">
        <v>-0.57999999999999996</v>
      </c>
      <c r="U390" s="18" t="s">
        <v>464</v>
      </c>
      <c r="V390" s="18" t="s">
        <v>562</v>
      </c>
      <c r="W390" s="18" t="s">
        <v>556</v>
      </c>
      <c r="X390" s="18" t="s">
        <v>604</v>
      </c>
      <c r="Y390" s="18" t="s">
        <v>838</v>
      </c>
      <c r="Z390" s="18" t="s">
        <v>591</v>
      </c>
      <c r="AA390" s="18" t="s">
        <v>738</v>
      </c>
      <c r="AB390" s="18" t="s">
        <v>876</v>
      </c>
      <c r="AC390" s="18" t="s">
        <v>736</v>
      </c>
      <c r="AD390" s="18" t="s">
        <v>632</v>
      </c>
      <c r="AE390" s="18" t="s">
        <v>379</v>
      </c>
      <c r="AF390" s="18" t="s">
        <v>808</v>
      </c>
      <c r="AG390" s="18" t="s">
        <v>852</v>
      </c>
      <c r="AH390" s="18" t="s">
        <v>827</v>
      </c>
      <c r="AI390" s="18" t="s">
        <v>535</v>
      </c>
    </row>
    <row r="391" spans="1:35">
      <c r="A391" s="18">
        <v>2011</v>
      </c>
      <c r="B391" s="18">
        <v>3</v>
      </c>
      <c r="C391" s="19">
        <f t="shared" si="6"/>
        <v>2011.234375</v>
      </c>
      <c r="D391" s="27">
        <v>-0.31</v>
      </c>
      <c r="E391" s="18">
        <v>-0.33</v>
      </c>
      <c r="F391" s="18">
        <v>-0.31</v>
      </c>
      <c r="G391" s="27">
        <v>-0.41</v>
      </c>
      <c r="H391" s="18">
        <v>-0.4</v>
      </c>
      <c r="I391" s="18">
        <v>-0.41</v>
      </c>
      <c r="J391" s="27">
        <v>-0.22</v>
      </c>
      <c r="K391" s="18">
        <v>-0.16</v>
      </c>
      <c r="L391" s="18">
        <v>-0.23</v>
      </c>
      <c r="M391" s="27">
        <v>-0.55000000000000004</v>
      </c>
      <c r="N391" s="18">
        <v>-0.49</v>
      </c>
      <c r="O391" s="18">
        <v>-0.56999999999999995</v>
      </c>
      <c r="U391" s="18" t="s">
        <v>426</v>
      </c>
      <c r="V391" s="18" t="s">
        <v>739</v>
      </c>
      <c r="W391" s="18" t="s">
        <v>699</v>
      </c>
      <c r="X391" s="18" t="s">
        <v>520</v>
      </c>
      <c r="Y391" s="18" t="s">
        <v>446</v>
      </c>
      <c r="Z391" s="18" t="s">
        <v>457</v>
      </c>
      <c r="AA391" s="18" t="s">
        <v>444</v>
      </c>
      <c r="AB391" s="18" t="s">
        <v>446</v>
      </c>
      <c r="AC391" s="18" t="s">
        <v>536</v>
      </c>
      <c r="AD391" s="18" t="s">
        <v>538</v>
      </c>
      <c r="AE391" s="18" t="s">
        <v>605</v>
      </c>
      <c r="AF391" s="18" t="s">
        <v>440</v>
      </c>
      <c r="AG391" s="18" t="s">
        <v>736</v>
      </c>
      <c r="AH391" s="18" t="s">
        <v>680</v>
      </c>
      <c r="AI391" s="18" t="s">
        <v>471</v>
      </c>
    </row>
    <row r="392" spans="1:35">
      <c r="A392" s="18">
        <v>2011</v>
      </c>
      <c r="B392" s="18">
        <v>4</v>
      </c>
      <c r="C392" s="19">
        <f t="shared" si="6"/>
        <v>2011.3125</v>
      </c>
      <c r="D392" s="27">
        <v>-0.16</v>
      </c>
      <c r="E392" s="18">
        <v>-0.06</v>
      </c>
      <c r="F392" s="18">
        <v>-0.2</v>
      </c>
      <c r="G392" s="27">
        <v>-0.19</v>
      </c>
      <c r="H392" s="18">
        <v>-7.0000000000000007E-2</v>
      </c>
      <c r="I392" s="18">
        <v>-0.27</v>
      </c>
      <c r="J392" s="27">
        <v>-0.13</v>
      </c>
      <c r="K392" s="18">
        <v>-0.03</v>
      </c>
      <c r="L392" s="18">
        <v>-0.15</v>
      </c>
      <c r="M392" s="27">
        <v>-0.41</v>
      </c>
      <c r="N392" s="18">
        <v>-0.26</v>
      </c>
      <c r="O392" s="18">
        <v>-0.45</v>
      </c>
      <c r="U392" s="18" t="s">
        <v>481</v>
      </c>
      <c r="V392" s="18" t="s">
        <v>379</v>
      </c>
      <c r="W392" s="18" t="s">
        <v>515</v>
      </c>
      <c r="X392" s="18" t="s">
        <v>428</v>
      </c>
      <c r="Y392" s="18" t="s">
        <v>604</v>
      </c>
      <c r="Z392" s="18" t="s">
        <v>381</v>
      </c>
      <c r="AA392" s="18" t="s">
        <v>638</v>
      </c>
      <c r="AB392" s="18" t="s">
        <v>747</v>
      </c>
      <c r="AC392" s="18" t="s">
        <v>379</v>
      </c>
      <c r="AD392" s="18" t="s">
        <v>538</v>
      </c>
      <c r="AE392" s="18" t="s">
        <v>767</v>
      </c>
      <c r="AF392" s="18" t="s">
        <v>481</v>
      </c>
      <c r="AG392" s="18" t="s">
        <v>547</v>
      </c>
      <c r="AH392" s="18" t="s">
        <v>638</v>
      </c>
      <c r="AI392" s="18" t="s">
        <v>748</v>
      </c>
    </row>
    <row r="393" spans="1:35">
      <c r="A393" s="18">
        <v>2011</v>
      </c>
      <c r="B393" s="18">
        <v>5</v>
      </c>
      <c r="C393" s="19">
        <f t="shared" si="6"/>
        <v>2011.390625</v>
      </c>
      <c r="D393" s="27">
        <v>-0.12</v>
      </c>
      <c r="E393" s="18">
        <v>-0.11</v>
      </c>
      <c r="F393" s="18">
        <v>-0.13</v>
      </c>
      <c r="G393" s="27">
        <v>-0.19</v>
      </c>
      <c r="H393" s="18">
        <v>-0.1</v>
      </c>
      <c r="I393" s="18">
        <v>-0.24</v>
      </c>
      <c r="J393" s="27">
        <v>-0.06</v>
      </c>
      <c r="K393" s="18">
        <v>-0.13</v>
      </c>
      <c r="L393" s="18">
        <v>-0.05</v>
      </c>
      <c r="M393" s="27">
        <v>-0.22</v>
      </c>
      <c r="N393" s="18">
        <v>0</v>
      </c>
      <c r="O393" s="18">
        <v>-0.28999999999999998</v>
      </c>
      <c r="U393" s="18" t="s">
        <v>515</v>
      </c>
      <c r="V393" s="18" t="s">
        <v>816</v>
      </c>
      <c r="W393" s="18" t="s">
        <v>814</v>
      </c>
      <c r="X393" s="18" t="s">
        <v>428</v>
      </c>
      <c r="Y393" s="18" t="s">
        <v>467</v>
      </c>
      <c r="Z393" s="18" t="s">
        <v>434</v>
      </c>
      <c r="AA393" s="18" t="s">
        <v>604</v>
      </c>
      <c r="AB393" s="18" t="s">
        <v>378</v>
      </c>
      <c r="AC393" s="18" t="s">
        <v>569</v>
      </c>
      <c r="AD393" s="18" t="s">
        <v>543</v>
      </c>
      <c r="AE393" s="18" t="s">
        <v>482</v>
      </c>
      <c r="AF393" s="18" t="s">
        <v>692</v>
      </c>
      <c r="AG393" s="18" t="s">
        <v>476</v>
      </c>
      <c r="AH393" s="18" t="s">
        <v>803</v>
      </c>
      <c r="AI393" s="18" t="s">
        <v>872</v>
      </c>
    </row>
    <row r="394" spans="1:35">
      <c r="A394" s="18">
        <v>2011</v>
      </c>
      <c r="B394" s="18">
        <v>6</v>
      </c>
      <c r="C394" s="19">
        <f t="shared" si="6"/>
        <v>2011.46875</v>
      </c>
      <c r="D394" s="27">
        <v>0.01</v>
      </c>
      <c r="E394" s="18">
        <v>0.09</v>
      </c>
      <c r="F394" s="18">
        <v>-0.02</v>
      </c>
      <c r="G394" s="27">
        <v>0.02</v>
      </c>
      <c r="H394" s="18">
        <v>0.14000000000000001</v>
      </c>
      <c r="I394" s="18">
        <v>-0.05</v>
      </c>
      <c r="J394" s="27">
        <v>0</v>
      </c>
      <c r="K394" s="18">
        <v>-0.01</v>
      </c>
      <c r="L394" s="18">
        <v>0</v>
      </c>
      <c r="M394" s="27">
        <v>-0.05</v>
      </c>
      <c r="N394" s="18">
        <v>0.15</v>
      </c>
      <c r="O394" s="18">
        <v>-0.1</v>
      </c>
      <c r="U394" s="18" t="s">
        <v>501</v>
      </c>
      <c r="V394" s="18" t="s">
        <v>569</v>
      </c>
      <c r="W394" s="18" t="s">
        <v>610</v>
      </c>
      <c r="X394" s="18" t="s">
        <v>567</v>
      </c>
      <c r="Y394" s="18" t="s">
        <v>507</v>
      </c>
      <c r="Z394" s="18" t="s">
        <v>414</v>
      </c>
      <c r="AA394" s="18" t="s">
        <v>591</v>
      </c>
      <c r="AB394" s="18" t="s">
        <v>469</v>
      </c>
      <c r="AC394" s="18" t="s">
        <v>458</v>
      </c>
      <c r="AD394" s="18" t="s">
        <v>672</v>
      </c>
      <c r="AE394" s="18" t="s">
        <v>824</v>
      </c>
      <c r="AF394" s="18" t="s">
        <v>447</v>
      </c>
      <c r="AG394" s="18" t="s">
        <v>816</v>
      </c>
      <c r="AH394" s="18" t="s">
        <v>747</v>
      </c>
      <c r="AI394" s="18" t="s">
        <v>448</v>
      </c>
    </row>
    <row r="395" spans="1:35">
      <c r="A395" s="18">
        <v>2011</v>
      </c>
      <c r="B395" s="18">
        <v>7</v>
      </c>
      <c r="C395" s="19">
        <f t="shared" si="6"/>
        <v>2011.546875</v>
      </c>
      <c r="D395" s="27">
        <v>7.0000000000000007E-2</v>
      </c>
      <c r="E395" s="18">
        <v>0.23</v>
      </c>
      <c r="F395" s="18">
        <v>0</v>
      </c>
      <c r="G395" s="27">
        <v>0.08</v>
      </c>
      <c r="H395" s="18">
        <v>0.17</v>
      </c>
      <c r="I395" s="18">
        <v>0.02</v>
      </c>
      <c r="J395" s="27">
        <v>0.06</v>
      </c>
      <c r="K395" s="18">
        <v>0.37</v>
      </c>
      <c r="L395" s="18">
        <v>-0.01</v>
      </c>
      <c r="M395" s="27">
        <v>-0.08</v>
      </c>
      <c r="N395" s="18">
        <v>0.04</v>
      </c>
      <c r="O395" s="18">
        <v>-0.12</v>
      </c>
      <c r="U395" s="18" t="s">
        <v>388</v>
      </c>
      <c r="V395" s="18" t="s">
        <v>608</v>
      </c>
      <c r="W395" s="18" t="s">
        <v>570</v>
      </c>
      <c r="X395" s="18" t="s">
        <v>445</v>
      </c>
      <c r="Y395" s="18" t="s">
        <v>489</v>
      </c>
      <c r="Z395" s="18" t="s">
        <v>567</v>
      </c>
      <c r="AA395" s="18" t="s">
        <v>433</v>
      </c>
      <c r="AB395" s="18" t="s">
        <v>546</v>
      </c>
      <c r="AC395" s="18" t="s">
        <v>677</v>
      </c>
      <c r="AD395" s="18" t="s">
        <v>865</v>
      </c>
      <c r="AE395" s="18" t="s">
        <v>875</v>
      </c>
      <c r="AF395" s="18" t="s">
        <v>493</v>
      </c>
      <c r="AG395" s="18" t="s">
        <v>874</v>
      </c>
      <c r="AH395" s="18" t="s">
        <v>755</v>
      </c>
      <c r="AI395" s="18" t="s">
        <v>714</v>
      </c>
    </row>
    <row r="396" spans="1:35">
      <c r="A396" s="18">
        <v>2011</v>
      </c>
      <c r="B396" s="18">
        <v>8</v>
      </c>
      <c r="C396" s="19">
        <f t="shared" si="6"/>
        <v>2011.625</v>
      </c>
      <c r="D396" s="27">
        <v>0.03</v>
      </c>
      <c r="E396" s="18">
        <v>0.15</v>
      </c>
      <c r="F396" s="18">
        <v>-0.02</v>
      </c>
      <c r="G396" s="27">
        <v>0</v>
      </c>
      <c r="H396" s="18">
        <v>0.04</v>
      </c>
      <c r="I396" s="18">
        <v>-0.03</v>
      </c>
      <c r="J396" s="27">
        <v>0.06</v>
      </c>
      <c r="K396" s="18">
        <v>0.41</v>
      </c>
      <c r="L396" s="18">
        <v>-0.02</v>
      </c>
      <c r="M396" s="27">
        <v>-0.04</v>
      </c>
      <c r="N396" s="18">
        <v>0</v>
      </c>
      <c r="O396" s="18">
        <v>-0.05</v>
      </c>
      <c r="U396" s="18" t="s">
        <v>694</v>
      </c>
      <c r="V396" s="18" t="s">
        <v>482</v>
      </c>
      <c r="W396" s="18" t="s">
        <v>424</v>
      </c>
      <c r="X396" s="18" t="s">
        <v>385</v>
      </c>
      <c r="Y396" s="18" t="s">
        <v>762</v>
      </c>
      <c r="Z396" s="18" t="s">
        <v>516</v>
      </c>
      <c r="AA396" s="18" t="s">
        <v>446</v>
      </c>
      <c r="AB396" s="18" t="s">
        <v>693</v>
      </c>
      <c r="AC396" s="18" t="s">
        <v>522</v>
      </c>
      <c r="AD396" s="18" t="s">
        <v>768</v>
      </c>
      <c r="AE396" s="18" t="s">
        <v>873</v>
      </c>
      <c r="AF396" s="18" t="s">
        <v>487</v>
      </c>
      <c r="AG396" s="18" t="s">
        <v>497</v>
      </c>
      <c r="AH396" s="18" t="s">
        <v>519</v>
      </c>
      <c r="AI396" s="18" t="s">
        <v>447</v>
      </c>
    </row>
    <row r="397" spans="1:35">
      <c r="A397" s="18">
        <v>2011</v>
      </c>
      <c r="B397" s="18">
        <v>9</v>
      </c>
      <c r="C397" s="19">
        <f t="shared" si="6"/>
        <v>2011.703125</v>
      </c>
      <c r="D397" s="27">
        <v>-0.01</v>
      </c>
      <c r="E397" s="18">
        <v>0.14000000000000001</v>
      </c>
      <c r="F397" s="18">
        <v>-7.0000000000000007E-2</v>
      </c>
      <c r="G397" s="27">
        <v>-0.01</v>
      </c>
      <c r="H397" s="18">
        <v>0.11</v>
      </c>
      <c r="I397" s="18">
        <v>-0.1</v>
      </c>
      <c r="J397" s="27">
        <v>0</v>
      </c>
      <c r="K397" s="18">
        <v>0.2</v>
      </c>
      <c r="L397" s="18">
        <v>-0.04</v>
      </c>
      <c r="M397" s="27">
        <v>-0.08</v>
      </c>
      <c r="N397" s="18">
        <v>-7.0000000000000007E-2</v>
      </c>
      <c r="O397" s="18">
        <v>-0.09</v>
      </c>
      <c r="U397" s="18" t="s">
        <v>694</v>
      </c>
      <c r="V397" s="18" t="s">
        <v>657</v>
      </c>
      <c r="W397" s="18" t="s">
        <v>824</v>
      </c>
      <c r="X397" s="18" t="s">
        <v>428</v>
      </c>
      <c r="Y397" s="18" t="s">
        <v>425</v>
      </c>
      <c r="Z397" s="18" t="s">
        <v>419</v>
      </c>
      <c r="AA397" s="18" t="s">
        <v>384</v>
      </c>
      <c r="AB397" s="18" t="s">
        <v>469</v>
      </c>
      <c r="AC397" s="18" t="s">
        <v>505</v>
      </c>
      <c r="AD397" s="18" t="s">
        <v>607</v>
      </c>
      <c r="AE397" s="18" t="s">
        <v>705</v>
      </c>
      <c r="AF397" s="18" t="s">
        <v>593</v>
      </c>
      <c r="AG397" s="18" t="s">
        <v>637</v>
      </c>
      <c r="AH397" s="18" t="s">
        <v>533</v>
      </c>
      <c r="AI397" s="18" t="s">
        <v>814</v>
      </c>
    </row>
    <row r="398" spans="1:35">
      <c r="A398" s="18">
        <v>2011</v>
      </c>
      <c r="B398" s="18">
        <v>10</v>
      </c>
      <c r="C398" s="19">
        <f t="shared" si="6"/>
        <v>2011.78125</v>
      </c>
      <c r="D398" s="27">
        <v>-0.23</v>
      </c>
      <c r="E398" s="18">
        <v>-0.1</v>
      </c>
      <c r="F398" s="18">
        <v>-0.28000000000000003</v>
      </c>
      <c r="G398" s="27">
        <v>-0.17</v>
      </c>
      <c r="H398" s="18">
        <v>0.02</v>
      </c>
      <c r="I398" s="18">
        <v>-0.28999999999999998</v>
      </c>
      <c r="J398" s="27">
        <v>-0.28999999999999998</v>
      </c>
      <c r="K398" s="18">
        <v>-0.37</v>
      </c>
      <c r="L398" s="18">
        <v>-0.27</v>
      </c>
      <c r="M398" s="27">
        <v>-0.28999999999999998</v>
      </c>
      <c r="N398" s="18">
        <v>-0.22</v>
      </c>
      <c r="O398" s="18">
        <v>-0.32</v>
      </c>
      <c r="U398" s="18" t="s">
        <v>713</v>
      </c>
      <c r="V398" s="18" t="s">
        <v>482</v>
      </c>
      <c r="W398" s="18" t="s">
        <v>553</v>
      </c>
      <c r="X398" s="18" t="s">
        <v>830</v>
      </c>
      <c r="Y398" s="18" t="s">
        <v>533</v>
      </c>
      <c r="Z398" s="18" t="s">
        <v>790</v>
      </c>
      <c r="AA398" s="18" t="s">
        <v>479</v>
      </c>
      <c r="AB398" s="18" t="s">
        <v>747</v>
      </c>
      <c r="AC398" s="18" t="s">
        <v>426</v>
      </c>
      <c r="AD398" s="18" t="s">
        <v>838</v>
      </c>
      <c r="AE398" s="18" t="s">
        <v>694</v>
      </c>
      <c r="AF398" s="18" t="s">
        <v>485</v>
      </c>
      <c r="AG398" s="18" t="s">
        <v>586</v>
      </c>
      <c r="AH398" s="18" t="s">
        <v>478</v>
      </c>
      <c r="AI398" s="18" t="s">
        <v>872</v>
      </c>
    </row>
    <row r="399" spans="1:35">
      <c r="A399" s="18">
        <v>2011</v>
      </c>
      <c r="B399" s="18">
        <v>11</v>
      </c>
      <c r="C399" s="19">
        <f t="shared" si="6"/>
        <v>2011.859375</v>
      </c>
      <c r="D399" s="27">
        <v>-0.17</v>
      </c>
      <c r="E399" s="18">
        <v>-0.16</v>
      </c>
      <c r="F399" s="18">
        <v>-0.18</v>
      </c>
      <c r="G399" s="27">
        <v>-0.25</v>
      </c>
      <c r="H399" s="18">
        <v>-0.3</v>
      </c>
      <c r="I399" s="18">
        <v>-0.22</v>
      </c>
      <c r="J399" s="27">
        <v>-0.1</v>
      </c>
      <c r="K399" s="18">
        <v>0.15</v>
      </c>
      <c r="L399" s="18">
        <v>-0.15</v>
      </c>
      <c r="M399" s="27">
        <v>-0.21</v>
      </c>
      <c r="N399" s="18">
        <v>-0.17</v>
      </c>
      <c r="O399" s="18">
        <v>-0.22</v>
      </c>
      <c r="U399" s="18" t="s">
        <v>586</v>
      </c>
      <c r="V399" s="18" t="s">
        <v>800</v>
      </c>
      <c r="W399" s="18" t="s">
        <v>814</v>
      </c>
      <c r="X399" s="18" t="s">
        <v>520</v>
      </c>
      <c r="Y399" s="18" t="s">
        <v>643</v>
      </c>
      <c r="Z399" s="18" t="s">
        <v>745</v>
      </c>
      <c r="AA399" s="18" t="s">
        <v>533</v>
      </c>
      <c r="AB399" s="18" t="s">
        <v>821</v>
      </c>
      <c r="AC399" s="18" t="s">
        <v>766</v>
      </c>
      <c r="AD399" s="18" t="s">
        <v>444</v>
      </c>
      <c r="AE399" s="18" t="s">
        <v>871</v>
      </c>
      <c r="AF399" s="18" t="s">
        <v>736</v>
      </c>
      <c r="AG399" s="18" t="s">
        <v>845</v>
      </c>
      <c r="AH399" s="18" t="s">
        <v>822</v>
      </c>
      <c r="AI399" s="18" t="s">
        <v>682</v>
      </c>
    </row>
    <row r="400" spans="1:35">
      <c r="A400" s="18">
        <v>2011</v>
      </c>
      <c r="B400" s="18">
        <v>12</v>
      </c>
      <c r="C400" s="19">
        <f t="shared" si="6"/>
        <v>2011.9375</v>
      </c>
      <c r="D400" s="27">
        <v>-0.12</v>
      </c>
      <c r="E400" s="18">
        <v>-0.1</v>
      </c>
      <c r="F400" s="18">
        <v>-0.13</v>
      </c>
      <c r="G400" s="27">
        <v>-0.15</v>
      </c>
      <c r="H400" s="18">
        <v>-0.01</v>
      </c>
      <c r="I400" s="18">
        <v>-0.24</v>
      </c>
      <c r="J400" s="27">
        <v>-0.1</v>
      </c>
      <c r="K400" s="18">
        <v>-0.28999999999999998</v>
      </c>
      <c r="L400" s="18">
        <v>-0.06</v>
      </c>
      <c r="M400" s="27">
        <v>-0.2</v>
      </c>
      <c r="N400" s="18">
        <v>-7.0000000000000007E-2</v>
      </c>
      <c r="O400" s="18">
        <v>-0.24</v>
      </c>
      <c r="U400" s="18" t="s">
        <v>451</v>
      </c>
      <c r="V400" s="18" t="s">
        <v>582</v>
      </c>
      <c r="W400" s="18" t="s">
        <v>828</v>
      </c>
      <c r="X400" s="18" t="s">
        <v>419</v>
      </c>
      <c r="Y400" s="18" t="s">
        <v>465</v>
      </c>
      <c r="Z400" s="18" t="s">
        <v>428</v>
      </c>
      <c r="AA400" s="18" t="s">
        <v>744</v>
      </c>
      <c r="AB400" s="18" t="s">
        <v>632</v>
      </c>
      <c r="AC400" s="18" t="s">
        <v>737</v>
      </c>
      <c r="AD400" s="18" t="s">
        <v>559</v>
      </c>
      <c r="AE400" s="18" t="s">
        <v>506</v>
      </c>
      <c r="AF400" s="18" t="s">
        <v>471</v>
      </c>
      <c r="AG400" s="18" t="s">
        <v>503</v>
      </c>
      <c r="AH400" s="18" t="s">
        <v>516</v>
      </c>
      <c r="AI400" s="18" t="s">
        <v>474</v>
      </c>
    </row>
    <row r="401" spans="1:35">
      <c r="A401" s="18">
        <v>2012</v>
      </c>
      <c r="B401" s="18">
        <v>1</v>
      </c>
      <c r="C401" s="19">
        <f t="shared" si="6"/>
        <v>2012.078125</v>
      </c>
      <c r="D401" s="27">
        <v>-0.34</v>
      </c>
      <c r="E401" s="18">
        <v>-0.49</v>
      </c>
      <c r="F401" s="18">
        <v>-0.28000000000000003</v>
      </c>
      <c r="G401" s="27">
        <v>-0.39</v>
      </c>
      <c r="H401" s="18">
        <v>-0.53</v>
      </c>
      <c r="I401" s="18">
        <v>-0.3</v>
      </c>
      <c r="J401" s="27">
        <v>-0.28999999999999998</v>
      </c>
      <c r="K401" s="18">
        <v>-0.42</v>
      </c>
      <c r="L401" s="18">
        <v>-0.26</v>
      </c>
      <c r="M401" s="27">
        <v>-0.34</v>
      </c>
      <c r="N401" s="18">
        <v>-0.19</v>
      </c>
      <c r="O401" s="18">
        <v>-0.39</v>
      </c>
      <c r="U401" s="18" t="s">
        <v>809</v>
      </c>
      <c r="V401" s="18" t="s">
        <v>870</v>
      </c>
      <c r="W401" s="18" t="s">
        <v>464</v>
      </c>
      <c r="X401" s="18" t="s">
        <v>790</v>
      </c>
      <c r="Y401" s="18" t="s">
        <v>847</v>
      </c>
      <c r="Z401" s="18" t="s">
        <v>576</v>
      </c>
      <c r="AA401" s="18" t="s">
        <v>745</v>
      </c>
      <c r="AB401" s="18" t="s">
        <v>534</v>
      </c>
      <c r="AC401" s="18" t="s">
        <v>447</v>
      </c>
      <c r="AD401" s="18" t="s">
        <v>709</v>
      </c>
      <c r="AE401" s="18" t="s">
        <v>869</v>
      </c>
      <c r="AF401" s="18" t="s">
        <v>748</v>
      </c>
      <c r="AG401" s="18" t="s">
        <v>777</v>
      </c>
      <c r="AH401" s="18" t="s">
        <v>516</v>
      </c>
      <c r="AI401" s="18" t="s">
        <v>545</v>
      </c>
    </row>
    <row r="402" spans="1:35">
      <c r="A402" s="18">
        <v>2012</v>
      </c>
      <c r="B402" s="18">
        <v>2</v>
      </c>
      <c r="C402" s="19">
        <f t="shared" si="6"/>
        <v>2012.15625</v>
      </c>
      <c r="D402" s="27">
        <v>-0.38</v>
      </c>
      <c r="E402" s="18">
        <v>-0.47</v>
      </c>
      <c r="F402" s="18">
        <v>-0.35</v>
      </c>
      <c r="G402" s="27">
        <v>-0.37</v>
      </c>
      <c r="H402" s="18">
        <v>-0.5</v>
      </c>
      <c r="I402" s="18">
        <v>-0.28000000000000003</v>
      </c>
      <c r="J402" s="27">
        <v>-0.4</v>
      </c>
      <c r="K402" s="18">
        <v>-0.41</v>
      </c>
      <c r="L402" s="18">
        <v>-0.4</v>
      </c>
      <c r="M402" s="27">
        <v>-0.49</v>
      </c>
      <c r="N402" s="18">
        <v>-0.32</v>
      </c>
      <c r="O402" s="18">
        <v>-0.54</v>
      </c>
      <c r="U402" s="18" t="s">
        <v>586</v>
      </c>
      <c r="V402" s="18" t="s">
        <v>683</v>
      </c>
      <c r="W402" s="18" t="s">
        <v>379</v>
      </c>
      <c r="X402" s="18" t="s">
        <v>794</v>
      </c>
      <c r="Y402" s="18" t="s">
        <v>794</v>
      </c>
      <c r="Z402" s="18" t="s">
        <v>794</v>
      </c>
      <c r="AA402" s="18" t="s">
        <v>583</v>
      </c>
      <c r="AB402" s="18" t="s">
        <v>488</v>
      </c>
      <c r="AC402" s="18" t="s">
        <v>634</v>
      </c>
      <c r="AD402" s="18" t="s">
        <v>419</v>
      </c>
      <c r="AE402" s="18" t="s">
        <v>610</v>
      </c>
      <c r="AF402" s="18" t="s">
        <v>610</v>
      </c>
      <c r="AG402" s="18" t="s">
        <v>388</v>
      </c>
      <c r="AH402" s="18" t="s">
        <v>673</v>
      </c>
      <c r="AI402" s="18" t="s">
        <v>868</v>
      </c>
    </row>
    <row r="403" spans="1:35">
      <c r="A403" s="18">
        <v>2012</v>
      </c>
      <c r="B403" s="18">
        <v>3</v>
      </c>
      <c r="C403" s="19">
        <f t="shared" si="6"/>
        <v>2012.234375</v>
      </c>
      <c r="D403" s="27">
        <v>-0.17</v>
      </c>
      <c r="E403" s="18">
        <v>-0.25</v>
      </c>
      <c r="F403" s="18">
        <v>-0.13</v>
      </c>
      <c r="G403" s="27">
        <v>-0.21</v>
      </c>
      <c r="H403" s="18">
        <v>-0.28999999999999998</v>
      </c>
      <c r="I403" s="18">
        <v>-0.16</v>
      </c>
      <c r="J403" s="27">
        <v>-0.13</v>
      </c>
      <c r="K403" s="18">
        <v>-0.16</v>
      </c>
      <c r="L403" s="18">
        <v>-0.12</v>
      </c>
      <c r="M403" s="27">
        <v>-0.38</v>
      </c>
      <c r="N403" s="18">
        <v>-0.38</v>
      </c>
      <c r="O403" s="18">
        <v>-0.37</v>
      </c>
      <c r="U403" s="18" t="s">
        <v>824</v>
      </c>
      <c r="V403" s="18" t="s">
        <v>411</v>
      </c>
      <c r="W403" s="18" t="s">
        <v>719</v>
      </c>
      <c r="X403" s="18" t="s">
        <v>520</v>
      </c>
      <c r="Y403" s="18" t="s">
        <v>540</v>
      </c>
      <c r="Z403" s="18" t="s">
        <v>419</v>
      </c>
      <c r="AA403" s="18" t="s">
        <v>856</v>
      </c>
      <c r="AB403" s="18" t="s">
        <v>837</v>
      </c>
      <c r="AC403" s="18" t="s">
        <v>570</v>
      </c>
      <c r="AD403" s="18" t="s">
        <v>420</v>
      </c>
      <c r="AE403" s="18" t="s">
        <v>503</v>
      </c>
      <c r="AF403" s="18" t="s">
        <v>466</v>
      </c>
      <c r="AG403" s="18" t="s">
        <v>867</v>
      </c>
      <c r="AH403" s="18" t="s">
        <v>866</v>
      </c>
      <c r="AI403" s="18" t="s">
        <v>736</v>
      </c>
    </row>
    <row r="404" spans="1:35">
      <c r="A404" s="18">
        <v>2012</v>
      </c>
      <c r="B404" s="18">
        <v>4</v>
      </c>
      <c r="C404" s="19">
        <f t="shared" si="6"/>
        <v>2012.3125</v>
      </c>
      <c r="D404" s="27">
        <v>-0.02</v>
      </c>
      <c r="E404" s="18">
        <v>0.23</v>
      </c>
      <c r="F404" s="18">
        <v>-0.11</v>
      </c>
      <c r="G404" s="27">
        <v>0.01</v>
      </c>
      <c r="H404" s="18">
        <v>0.41</v>
      </c>
      <c r="I404" s="18">
        <v>-0.25</v>
      </c>
      <c r="J404" s="27">
        <v>-0.04</v>
      </c>
      <c r="K404" s="18">
        <v>-0.18</v>
      </c>
      <c r="L404" s="18">
        <v>-0.01</v>
      </c>
      <c r="M404" s="27">
        <v>-0.4</v>
      </c>
      <c r="N404" s="18">
        <v>-0.3</v>
      </c>
      <c r="O404" s="18">
        <v>-0.43</v>
      </c>
      <c r="U404" s="18" t="s">
        <v>795</v>
      </c>
      <c r="V404" s="18" t="s">
        <v>718</v>
      </c>
      <c r="W404" s="18" t="s">
        <v>649</v>
      </c>
      <c r="X404" s="18" t="s">
        <v>385</v>
      </c>
      <c r="Y404" s="18" t="s">
        <v>477</v>
      </c>
      <c r="Z404" s="18" t="s">
        <v>386</v>
      </c>
      <c r="AA404" s="18" t="s">
        <v>765</v>
      </c>
      <c r="AB404" s="18" t="s">
        <v>723</v>
      </c>
      <c r="AC404" s="18" t="s">
        <v>608</v>
      </c>
      <c r="AD404" s="18" t="s">
        <v>419</v>
      </c>
      <c r="AE404" s="18" t="s">
        <v>382</v>
      </c>
      <c r="AF404" s="18" t="s">
        <v>714</v>
      </c>
      <c r="AG404" s="18" t="s">
        <v>857</v>
      </c>
      <c r="AH404" s="18" t="s">
        <v>768</v>
      </c>
      <c r="AI404" s="18" t="s">
        <v>800</v>
      </c>
    </row>
    <row r="405" spans="1:35">
      <c r="A405" s="18">
        <v>2012</v>
      </c>
      <c r="B405" s="18">
        <v>5</v>
      </c>
      <c r="C405" s="19">
        <f t="shared" si="6"/>
        <v>2012.390625</v>
      </c>
      <c r="D405" s="27">
        <v>-7.0000000000000007E-2</v>
      </c>
      <c r="E405" s="18">
        <v>0.17</v>
      </c>
      <c r="F405" s="18">
        <v>-0.17</v>
      </c>
      <c r="G405" s="27">
        <v>0.1</v>
      </c>
      <c r="H405" s="18">
        <v>0.33</v>
      </c>
      <c r="I405" s="18">
        <v>-0.06</v>
      </c>
      <c r="J405" s="27">
        <v>-0.24</v>
      </c>
      <c r="K405" s="18">
        <v>-0.19</v>
      </c>
      <c r="L405" s="18">
        <v>-0.25</v>
      </c>
      <c r="M405" s="27">
        <v>-0.3</v>
      </c>
      <c r="N405" s="18">
        <v>-0.31</v>
      </c>
      <c r="O405" s="18">
        <v>-0.3</v>
      </c>
      <c r="U405" s="18" t="s">
        <v>510</v>
      </c>
      <c r="V405" s="18" t="s">
        <v>472</v>
      </c>
      <c r="W405" s="18" t="s">
        <v>569</v>
      </c>
      <c r="X405" s="18" t="s">
        <v>662</v>
      </c>
      <c r="Y405" s="18" t="s">
        <v>680</v>
      </c>
      <c r="Z405" s="18" t="s">
        <v>639</v>
      </c>
      <c r="AA405" s="18" t="s">
        <v>644</v>
      </c>
      <c r="AB405" s="18" t="s">
        <v>488</v>
      </c>
      <c r="AC405" s="18" t="s">
        <v>382</v>
      </c>
      <c r="AD405" s="18" t="s">
        <v>450</v>
      </c>
      <c r="AE405" s="18" t="s">
        <v>496</v>
      </c>
      <c r="AF405" s="18" t="s">
        <v>451</v>
      </c>
      <c r="AG405" s="18" t="s">
        <v>427</v>
      </c>
      <c r="AH405" s="18" t="s">
        <v>651</v>
      </c>
      <c r="AI405" s="18" t="s">
        <v>670</v>
      </c>
    </row>
    <row r="406" spans="1:35">
      <c r="A406" s="18">
        <v>2012</v>
      </c>
      <c r="B406" s="18">
        <v>6</v>
      </c>
      <c r="C406" s="19">
        <f t="shared" si="6"/>
        <v>2012.46875</v>
      </c>
      <c r="D406" s="27">
        <v>0.01</v>
      </c>
      <c r="E406" s="18">
        <v>0.14000000000000001</v>
      </c>
      <c r="F406" s="18">
        <v>-0.05</v>
      </c>
      <c r="G406" s="27">
        <v>0.16</v>
      </c>
      <c r="H406" s="18">
        <v>0.42</v>
      </c>
      <c r="I406" s="18">
        <v>-0.01</v>
      </c>
      <c r="J406" s="27">
        <v>-0.15</v>
      </c>
      <c r="K406" s="18">
        <v>-0.52</v>
      </c>
      <c r="L406" s="18">
        <v>-7.0000000000000007E-2</v>
      </c>
      <c r="M406" s="27">
        <v>-0.3</v>
      </c>
      <c r="N406" s="18">
        <v>-0.31</v>
      </c>
      <c r="O406" s="18">
        <v>-0.3</v>
      </c>
      <c r="U406" s="18" t="s">
        <v>511</v>
      </c>
      <c r="V406" s="18" t="s">
        <v>645</v>
      </c>
      <c r="W406" s="18" t="s">
        <v>377</v>
      </c>
      <c r="X406" s="18" t="s">
        <v>450</v>
      </c>
      <c r="Y406" s="18" t="s">
        <v>850</v>
      </c>
      <c r="Z406" s="18" t="s">
        <v>498</v>
      </c>
      <c r="AA406" s="18" t="s">
        <v>865</v>
      </c>
      <c r="AB406" s="18" t="s">
        <v>864</v>
      </c>
      <c r="AC406" s="18" t="s">
        <v>725</v>
      </c>
      <c r="AD406" s="18" t="s">
        <v>602</v>
      </c>
      <c r="AE406" s="18" t="s">
        <v>863</v>
      </c>
      <c r="AF406" s="18" t="s">
        <v>506</v>
      </c>
      <c r="AG406" s="18" t="s">
        <v>514</v>
      </c>
      <c r="AH406" s="18" t="s">
        <v>614</v>
      </c>
      <c r="AI406" s="18" t="s">
        <v>814</v>
      </c>
    </row>
    <row r="407" spans="1:35">
      <c r="A407" s="18">
        <v>2012</v>
      </c>
      <c r="B407" s="18">
        <v>7</v>
      </c>
      <c r="C407" s="19">
        <f t="shared" si="6"/>
        <v>2012.546875</v>
      </c>
      <c r="D407" s="27">
        <v>-0.11</v>
      </c>
      <c r="E407" s="18">
        <v>-7.0000000000000007E-2</v>
      </c>
      <c r="F407" s="18">
        <v>-0.13</v>
      </c>
      <c r="G407" s="27">
        <v>0.04</v>
      </c>
      <c r="H407" s="18">
        <v>0.23</v>
      </c>
      <c r="I407" s="18">
        <v>-0.09</v>
      </c>
      <c r="J407" s="27">
        <v>-0.27</v>
      </c>
      <c r="K407" s="18">
        <v>-0.75</v>
      </c>
      <c r="L407" s="18">
        <v>-0.17</v>
      </c>
      <c r="M407" s="27">
        <v>-0.09</v>
      </c>
      <c r="N407" s="18">
        <v>-0.1</v>
      </c>
      <c r="O407" s="18">
        <v>-0.09</v>
      </c>
      <c r="U407" s="18" t="s">
        <v>449</v>
      </c>
      <c r="V407" s="18" t="s">
        <v>601</v>
      </c>
      <c r="W407" s="18" t="s">
        <v>481</v>
      </c>
      <c r="X407" s="18" t="s">
        <v>802</v>
      </c>
      <c r="Y407" s="18" t="s">
        <v>862</v>
      </c>
      <c r="Z407" s="18" t="s">
        <v>662</v>
      </c>
      <c r="AA407" s="18" t="s">
        <v>444</v>
      </c>
      <c r="AB407" s="18" t="s">
        <v>643</v>
      </c>
      <c r="AC407" s="18" t="s">
        <v>713</v>
      </c>
      <c r="AD407" s="18" t="s">
        <v>861</v>
      </c>
      <c r="AE407" s="18" t="s">
        <v>860</v>
      </c>
      <c r="AF407" s="18" t="s">
        <v>689</v>
      </c>
      <c r="AG407" s="18" t="s">
        <v>561</v>
      </c>
      <c r="AH407" s="18" t="s">
        <v>633</v>
      </c>
      <c r="AI407" s="18" t="s">
        <v>859</v>
      </c>
    </row>
    <row r="408" spans="1:35">
      <c r="A408" s="18">
        <v>2012</v>
      </c>
      <c r="B408" s="18">
        <v>8</v>
      </c>
      <c r="C408" s="19">
        <f t="shared" si="6"/>
        <v>2012.625</v>
      </c>
      <c r="D408" s="27">
        <v>-0.05</v>
      </c>
      <c r="E408" s="18">
        <v>-0.05</v>
      </c>
      <c r="F408" s="18">
        <v>-0.05</v>
      </c>
      <c r="G408" s="27">
        <v>-0.08</v>
      </c>
      <c r="H408" s="18">
        <v>-0.04</v>
      </c>
      <c r="I408" s="18">
        <v>-0.11</v>
      </c>
      <c r="J408" s="27">
        <v>-0.01</v>
      </c>
      <c r="K408" s="18">
        <v>-0.09</v>
      </c>
      <c r="L408" s="18">
        <v>0</v>
      </c>
      <c r="M408" s="27">
        <v>-0.09</v>
      </c>
      <c r="N408" s="18">
        <v>-0.08</v>
      </c>
      <c r="O408" s="18">
        <v>-0.09</v>
      </c>
      <c r="U408" s="18" t="s">
        <v>460</v>
      </c>
      <c r="V408" s="18" t="s">
        <v>623</v>
      </c>
      <c r="W408" s="18" t="s">
        <v>713</v>
      </c>
      <c r="X408" s="18" t="s">
        <v>693</v>
      </c>
      <c r="Y408" s="18" t="s">
        <v>477</v>
      </c>
      <c r="Z408" s="18" t="s">
        <v>428</v>
      </c>
      <c r="AA408" s="18" t="s">
        <v>830</v>
      </c>
      <c r="AB408" s="18" t="s">
        <v>533</v>
      </c>
      <c r="AC408" s="18" t="s">
        <v>692</v>
      </c>
      <c r="AD408" s="18" t="s">
        <v>830</v>
      </c>
      <c r="AE408" s="18" t="s">
        <v>438</v>
      </c>
      <c r="AF408" s="18" t="s">
        <v>714</v>
      </c>
      <c r="AG408" s="18" t="s">
        <v>569</v>
      </c>
      <c r="AH408" s="18" t="s">
        <v>673</v>
      </c>
      <c r="AI408" s="18" t="s">
        <v>742</v>
      </c>
    </row>
    <row r="409" spans="1:35">
      <c r="A409" s="18">
        <v>2012</v>
      </c>
      <c r="B409" s="18">
        <v>9</v>
      </c>
      <c r="C409" s="19">
        <f t="shared" si="6"/>
        <v>2012.703125</v>
      </c>
      <c r="D409" s="27">
        <v>0.04</v>
      </c>
      <c r="E409" s="18">
        <v>0.08</v>
      </c>
      <c r="F409" s="18">
        <v>0.03</v>
      </c>
      <c r="G409" s="27">
        <v>0</v>
      </c>
      <c r="H409" s="18">
        <v>0.12</v>
      </c>
      <c r="I409" s="18">
        <v>-0.08</v>
      </c>
      <c r="J409" s="27">
        <v>0.09</v>
      </c>
      <c r="K409" s="18">
        <v>-0.02</v>
      </c>
      <c r="L409" s="18">
        <v>0.11</v>
      </c>
      <c r="M409" s="27">
        <v>-0.04</v>
      </c>
      <c r="N409" s="18">
        <v>-0.12</v>
      </c>
      <c r="O409" s="18">
        <v>-0.01</v>
      </c>
      <c r="U409" s="18" t="s">
        <v>501</v>
      </c>
      <c r="V409" s="18" t="s">
        <v>447</v>
      </c>
      <c r="W409" s="18" t="s">
        <v>713</v>
      </c>
      <c r="X409" s="18" t="s">
        <v>445</v>
      </c>
      <c r="Y409" s="18" t="s">
        <v>516</v>
      </c>
      <c r="Z409" s="18" t="s">
        <v>673</v>
      </c>
      <c r="AA409" s="18" t="s">
        <v>416</v>
      </c>
      <c r="AB409" s="18" t="s">
        <v>726</v>
      </c>
      <c r="AC409" s="18" t="s">
        <v>413</v>
      </c>
      <c r="AD409" s="18" t="s">
        <v>801</v>
      </c>
      <c r="AE409" s="18" t="s">
        <v>846</v>
      </c>
      <c r="AF409" s="18" t="s">
        <v>515</v>
      </c>
      <c r="AG409" s="18" t="s">
        <v>852</v>
      </c>
      <c r="AH409" s="18" t="s">
        <v>801</v>
      </c>
      <c r="AI409" s="18" t="s">
        <v>423</v>
      </c>
    </row>
    <row r="410" spans="1:35">
      <c r="A410" s="18">
        <v>2012</v>
      </c>
      <c r="B410" s="18">
        <v>10</v>
      </c>
      <c r="C410" s="19">
        <f t="shared" si="6"/>
        <v>2012.78125</v>
      </c>
      <c r="D410" s="27">
        <v>0.05</v>
      </c>
      <c r="E410" s="18">
        <v>0.01</v>
      </c>
      <c r="F410" s="18">
        <v>7.0000000000000007E-2</v>
      </c>
      <c r="G410" s="27">
        <v>-0.02</v>
      </c>
      <c r="H410" s="18">
        <v>-0.16</v>
      </c>
      <c r="I410" s="18">
        <v>0.06</v>
      </c>
      <c r="J410" s="27">
        <v>0.13</v>
      </c>
      <c r="K410" s="18">
        <v>0.38</v>
      </c>
      <c r="L410" s="18">
        <v>0.08</v>
      </c>
      <c r="M410" s="27">
        <v>0.03</v>
      </c>
      <c r="N410" s="18">
        <v>0.08</v>
      </c>
      <c r="O410" s="18">
        <v>0.02</v>
      </c>
      <c r="U410" s="18" t="s">
        <v>610</v>
      </c>
      <c r="V410" s="18" t="s">
        <v>612</v>
      </c>
      <c r="W410" s="18" t="s">
        <v>380</v>
      </c>
      <c r="X410" s="18" t="s">
        <v>691</v>
      </c>
      <c r="Y410" s="18" t="s">
        <v>614</v>
      </c>
      <c r="Z410" s="18" t="s">
        <v>446</v>
      </c>
      <c r="AA410" s="18" t="s">
        <v>691</v>
      </c>
      <c r="AB410" s="18" t="s">
        <v>385</v>
      </c>
      <c r="AC410" s="18" t="s">
        <v>458</v>
      </c>
      <c r="AD410" s="18" t="s">
        <v>518</v>
      </c>
      <c r="AE410" s="18" t="s">
        <v>690</v>
      </c>
      <c r="AF410" s="18" t="s">
        <v>503</v>
      </c>
      <c r="AG410" s="18" t="s">
        <v>784</v>
      </c>
      <c r="AH410" s="18" t="s">
        <v>533</v>
      </c>
      <c r="AI410" s="18" t="s">
        <v>389</v>
      </c>
    </row>
    <row r="411" spans="1:35">
      <c r="A411" s="18">
        <v>2012</v>
      </c>
      <c r="B411" s="18">
        <v>11</v>
      </c>
      <c r="C411" s="19">
        <f t="shared" si="6"/>
        <v>2012.859375</v>
      </c>
      <c r="D411" s="27">
        <v>0.03</v>
      </c>
      <c r="E411" s="18">
        <v>0.2</v>
      </c>
      <c r="F411" s="18">
        <v>-0.04</v>
      </c>
      <c r="G411" s="27">
        <v>0</v>
      </c>
      <c r="H411" s="18">
        <v>0.1</v>
      </c>
      <c r="I411" s="18">
        <v>-7.0000000000000007E-2</v>
      </c>
      <c r="J411" s="27">
        <v>0.06</v>
      </c>
      <c r="K411" s="18">
        <v>0.41</v>
      </c>
      <c r="L411" s="18">
        <v>-0.01</v>
      </c>
      <c r="M411" s="27">
        <v>0.12</v>
      </c>
      <c r="N411" s="18">
        <v>0.09</v>
      </c>
      <c r="O411" s="18">
        <v>0.13</v>
      </c>
      <c r="U411" s="18" t="s">
        <v>845</v>
      </c>
      <c r="V411" s="18" t="s">
        <v>380</v>
      </c>
      <c r="W411" s="18" t="s">
        <v>736</v>
      </c>
      <c r="X411" s="18" t="s">
        <v>428</v>
      </c>
      <c r="Y411" s="18" t="s">
        <v>654</v>
      </c>
      <c r="Z411" s="18" t="s">
        <v>638</v>
      </c>
      <c r="AA411" s="18" t="s">
        <v>521</v>
      </c>
      <c r="AB411" s="18" t="s">
        <v>673</v>
      </c>
      <c r="AC411" s="18" t="s">
        <v>495</v>
      </c>
      <c r="AD411" s="18" t="s">
        <v>640</v>
      </c>
      <c r="AE411" s="18" t="s">
        <v>761</v>
      </c>
      <c r="AF411" s="18" t="s">
        <v>517</v>
      </c>
      <c r="AG411" s="18" t="s">
        <v>819</v>
      </c>
      <c r="AH411" s="18" t="s">
        <v>747</v>
      </c>
      <c r="AI411" s="18" t="s">
        <v>494</v>
      </c>
    </row>
    <row r="412" spans="1:35">
      <c r="A412" s="18">
        <v>2012</v>
      </c>
      <c r="B412" s="18">
        <v>12</v>
      </c>
      <c r="C412" s="19">
        <f t="shared" si="6"/>
        <v>2012.9375</v>
      </c>
      <c r="D412" s="27">
        <v>0</v>
      </c>
      <c r="E412" s="18">
        <v>-0.15</v>
      </c>
      <c r="F412" s="18">
        <v>7.0000000000000007E-2</v>
      </c>
      <c r="G412" s="27">
        <v>-0.23</v>
      </c>
      <c r="H412" s="18">
        <v>-0.44</v>
      </c>
      <c r="I412" s="18">
        <v>-0.1</v>
      </c>
      <c r="J412" s="27">
        <v>0.24</v>
      </c>
      <c r="K412" s="18">
        <v>0.49</v>
      </c>
      <c r="L412" s="18">
        <v>0.19</v>
      </c>
      <c r="M412" s="27">
        <v>0.06</v>
      </c>
      <c r="N412" s="18">
        <v>0.03</v>
      </c>
      <c r="O412" s="18">
        <v>7.0000000000000007E-2</v>
      </c>
      <c r="U412" s="18" t="s">
        <v>739</v>
      </c>
      <c r="V412" s="18" t="s">
        <v>683</v>
      </c>
      <c r="W412" s="18" t="s">
        <v>814</v>
      </c>
      <c r="X412" s="18" t="s">
        <v>580</v>
      </c>
      <c r="Y412" s="18" t="s">
        <v>687</v>
      </c>
      <c r="Z412" s="18" t="s">
        <v>490</v>
      </c>
      <c r="AA412" s="18" t="s">
        <v>507</v>
      </c>
      <c r="AB412" s="18" t="s">
        <v>539</v>
      </c>
      <c r="AC412" s="18" t="s">
        <v>501</v>
      </c>
      <c r="AD412" s="18" t="s">
        <v>461</v>
      </c>
      <c r="AE412" s="18" t="s">
        <v>858</v>
      </c>
      <c r="AF412" s="18" t="s">
        <v>857</v>
      </c>
      <c r="AG412" s="18" t="s">
        <v>713</v>
      </c>
      <c r="AH412" s="18" t="s">
        <v>679</v>
      </c>
      <c r="AI412" s="18" t="s">
        <v>379</v>
      </c>
    </row>
    <row r="413" spans="1:35">
      <c r="A413" s="18">
        <v>2013</v>
      </c>
      <c r="B413" s="18">
        <v>1</v>
      </c>
      <c r="C413" s="19">
        <f t="shared" si="6"/>
        <v>2013.078125</v>
      </c>
      <c r="D413" s="27">
        <v>0.31</v>
      </c>
      <c r="E413" s="18">
        <v>0.28000000000000003</v>
      </c>
      <c r="F413" s="18">
        <v>0.32</v>
      </c>
      <c r="G413" s="27">
        <v>0.24</v>
      </c>
      <c r="H413" s="18">
        <v>0.13</v>
      </c>
      <c r="I413" s="18">
        <v>0.31</v>
      </c>
      <c r="J413" s="27">
        <v>0.38</v>
      </c>
      <c r="K413" s="18">
        <v>0.64</v>
      </c>
      <c r="L413" s="18">
        <v>0.33</v>
      </c>
      <c r="M413" s="27">
        <v>0.31</v>
      </c>
      <c r="N413" s="18">
        <v>0.36</v>
      </c>
      <c r="O413" s="18">
        <v>0.3</v>
      </c>
      <c r="U413" s="18" t="s">
        <v>388</v>
      </c>
      <c r="V413" s="18" t="s">
        <v>482</v>
      </c>
      <c r="W413" s="18" t="s">
        <v>795</v>
      </c>
      <c r="X413" s="18" t="s">
        <v>417</v>
      </c>
      <c r="Y413" s="18" t="s">
        <v>622</v>
      </c>
      <c r="Z413" s="18" t="s">
        <v>442</v>
      </c>
      <c r="AA413" s="18" t="s">
        <v>490</v>
      </c>
      <c r="AB413" s="18" t="s">
        <v>419</v>
      </c>
      <c r="AC413" s="18" t="s">
        <v>635</v>
      </c>
      <c r="AD413" s="18" t="s">
        <v>760</v>
      </c>
      <c r="AE413" s="18" t="s">
        <v>724</v>
      </c>
      <c r="AF413" s="18" t="s">
        <v>429</v>
      </c>
      <c r="AG413" s="18" t="s">
        <v>495</v>
      </c>
      <c r="AH413" s="18" t="s">
        <v>665</v>
      </c>
      <c r="AI413" s="18" t="s">
        <v>486</v>
      </c>
    </row>
    <row r="414" spans="1:35">
      <c r="A414" s="18">
        <v>2013</v>
      </c>
      <c r="B414" s="18">
        <v>2</v>
      </c>
      <c r="C414" s="19">
        <f t="shared" si="6"/>
        <v>2013.15625</v>
      </c>
      <c r="D414" s="27">
        <v>-0.03</v>
      </c>
      <c r="E414" s="18">
        <v>-0.06</v>
      </c>
      <c r="F414" s="18">
        <v>-0.02</v>
      </c>
      <c r="G414" s="27">
        <v>0.03</v>
      </c>
      <c r="H414" s="18">
        <v>0</v>
      </c>
      <c r="I414" s="18">
        <v>0.05</v>
      </c>
      <c r="J414" s="27">
        <v>-0.1</v>
      </c>
      <c r="K414" s="18">
        <v>-0.2</v>
      </c>
      <c r="L414" s="18">
        <v>-7.0000000000000007E-2</v>
      </c>
      <c r="M414" s="27">
        <v>0.1</v>
      </c>
      <c r="N414" s="18">
        <v>0.2</v>
      </c>
      <c r="O414" s="18">
        <v>7.0000000000000007E-2</v>
      </c>
      <c r="U414" s="18" t="s">
        <v>582</v>
      </c>
      <c r="V414" s="18" t="s">
        <v>845</v>
      </c>
      <c r="W414" s="18" t="s">
        <v>501</v>
      </c>
      <c r="X414" s="18" t="s">
        <v>477</v>
      </c>
      <c r="Y414" s="18" t="s">
        <v>560</v>
      </c>
      <c r="Z414" s="18" t="s">
        <v>507</v>
      </c>
      <c r="AA414" s="18" t="s">
        <v>856</v>
      </c>
      <c r="AB414" s="18" t="s">
        <v>827</v>
      </c>
      <c r="AC414" s="18" t="s">
        <v>426</v>
      </c>
      <c r="AD414" s="18" t="s">
        <v>745</v>
      </c>
      <c r="AE414" s="18" t="s">
        <v>506</v>
      </c>
      <c r="AF414" s="18" t="s">
        <v>694</v>
      </c>
      <c r="AG414" s="18" t="s">
        <v>855</v>
      </c>
      <c r="AH414" s="18" t="s">
        <v>854</v>
      </c>
      <c r="AI414" s="18" t="s">
        <v>689</v>
      </c>
    </row>
    <row r="415" spans="1:35">
      <c r="A415" s="18">
        <v>2013</v>
      </c>
      <c r="B415" s="18">
        <v>3</v>
      </c>
      <c r="C415" s="19">
        <f t="shared" si="6"/>
        <v>2013.234375</v>
      </c>
      <c r="D415" s="27">
        <v>-0.02</v>
      </c>
      <c r="E415" s="18">
        <v>0.02</v>
      </c>
      <c r="F415" s="18">
        <v>-0.04</v>
      </c>
      <c r="G415" s="27">
        <v>0.01</v>
      </c>
      <c r="H415" s="18">
        <v>7.0000000000000007E-2</v>
      </c>
      <c r="I415" s="18">
        <v>-0.02</v>
      </c>
      <c r="J415" s="27">
        <v>-0.06</v>
      </c>
      <c r="K415" s="18">
        <v>-0.09</v>
      </c>
      <c r="L415" s="18">
        <v>-0.05</v>
      </c>
      <c r="M415" s="27">
        <v>0.11</v>
      </c>
      <c r="N415" s="18">
        <v>0.28999999999999998</v>
      </c>
      <c r="O415" s="18">
        <v>0.06</v>
      </c>
      <c r="U415" s="18" t="s">
        <v>460</v>
      </c>
      <c r="V415" s="18" t="s">
        <v>623</v>
      </c>
      <c r="W415" s="18" t="s">
        <v>713</v>
      </c>
      <c r="X415" s="18" t="s">
        <v>743</v>
      </c>
      <c r="Y415" s="18" t="s">
        <v>802</v>
      </c>
      <c r="Z415" s="18" t="s">
        <v>638</v>
      </c>
      <c r="AA415" s="18" t="s">
        <v>733</v>
      </c>
      <c r="AB415" s="18" t="s">
        <v>853</v>
      </c>
      <c r="AC415" s="18" t="s">
        <v>448</v>
      </c>
      <c r="AD415" s="18" t="s">
        <v>465</v>
      </c>
      <c r="AE415" s="18" t="s">
        <v>697</v>
      </c>
      <c r="AF415" s="18" t="s">
        <v>852</v>
      </c>
      <c r="AG415" s="18" t="s">
        <v>727</v>
      </c>
      <c r="AH415" s="18" t="s">
        <v>851</v>
      </c>
      <c r="AI415" s="18" t="s">
        <v>561</v>
      </c>
    </row>
    <row r="416" spans="1:35">
      <c r="A416" s="18">
        <v>2013</v>
      </c>
      <c r="B416" s="18">
        <v>4</v>
      </c>
      <c r="C416" s="19">
        <f t="shared" si="6"/>
        <v>2013.3125</v>
      </c>
      <c r="D416" s="27">
        <v>-7.0000000000000007E-2</v>
      </c>
      <c r="E416" s="18">
        <v>-0.19</v>
      </c>
      <c r="F416" s="18">
        <v>-0.02</v>
      </c>
      <c r="G416" s="27">
        <v>-0.12</v>
      </c>
      <c r="H416" s="18">
        <v>-0.24</v>
      </c>
      <c r="I416" s="18">
        <v>-0.04</v>
      </c>
      <c r="J416" s="27">
        <v>-0.02</v>
      </c>
      <c r="K416" s="18">
        <v>-0.08</v>
      </c>
      <c r="L416" s="18">
        <v>-0.01</v>
      </c>
      <c r="M416" s="27">
        <v>0.05</v>
      </c>
      <c r="N416" s="18">
        <v>0.09</v>
      </c>
      <c r="O416" s="18">
        <v>0.05</v>
      </c>
      <c r="U416" s="18" t="s">
        <v>612</v>
      </c>
      <c r="V416" s="18" t="s">
        <v>742</v>
      </c>
      <c r="W416" s="18" t="s">
        <v>481</v>
      </c>
      <c r="X416" s="18" t="s">
        <v>457</v>
      </c>
      <c r="Y416" s="18" t="s">
        <v>639</v>
      </c>
      <c r="Z416" s="18" t="s">
        <v>419</v>
      </c>
      <c r="AA416" s="18" t="s">
        <v>565</v>
      </c>
      <c r="AB416" s="18" t="s">
        <v>850</v>
      </c>
      <c r="AC416" s="18" t="s">
        <v>555</v>
      </c>
      <c r="AD416" s="18" t="s">
        <v>747</v>
      </c>
      <c r="AE416" s="18" t="s">
        <v>664</v>
      </c>
      <c r="AF416" s="18" t="s">
        <v>449</v>
      </c>
      <c r="AG416" s="18" t="s">
        <v>813</v>
      </c>
      <c r="AH416" s="18" t="s">
        <v>849</v>
      </c>
      <c r="AI416" s="18" t="s">
        <v>816</v>
      </c>
    </row>
    <row r="417" spans="1:35">
      <c r="A417" s="18">
        <v>2013</v>
      </c>
      <c r="B417" s="18">
        <v>5</v>
      </c>
      <c r="C417" s="19">
        <f t="shared" si="6"/>
        <v>2013.390625</v>
      </c>
      <c r="D417" s="27">
        <v>-0.12</v>
      </c>
      <c r="E417" s="18">
        <v>0.05</v>
      </c>
      <c r="F417" s="18">
        <v>-0.19</v>
      </c>
      <c r="G417" s="27">
        <v>-0.09</v>
      </c>
      <c r="H417" s="18">
        <v>0.09</v>
      </c>
      <c r="I417" s="18">
        <v>-0.21</v>
      </c>
      <c r="J417" s="27">
        <v>-0.15</v>
      </c>
      <c r="K417" s="18">
        <v>-0.04</v>
      </c>
      <c r="L417" s="18">
        <v>-0.17</v>
      </c>
      <c r="M417" s="27">
        <v>-7.0000000000000007E-2</v>
      </c>
      <c r="N417" s="18">
        <v>0.09</v>
      </c>
      <c r="O417" s="18">
        <v>-0.11</v>
      </c>
      <c r="U417" s="18" t="s">
        <v>413</v>
      </c>
      <c r="V417" s="18" t="s">
        <v>449</v>
      </c>
      <c r="W417" s="18" t="s">
        <v>586</v>
      </c>
      <c r="X417" s="18" t="s">
        <v>662</v>
      </c>
      <c r="Y417" s="18" t="s">
        <v>477</v>
      </c>
      <c r="Z417" s="18" t="s">
        <v>576</v>
      </c>
      <c r="AA417" s="18" t="s">
        <v>848</v>
      </c>
      <c r="AB417" s="18" t="s">
        <v>543</v>
      </c>
      <c r="AC417" s="18" t="s">
        <v>545</v>
      </c>
      <c r="AD417" s="18" t="s">
        <v>847</v>
      </c>
      <c r="AE417" s="18" t="s">
        <v>555</v>
      </c>
      <c r="AF417" s="18" t="s">
        <v>452</v>
      </c>
      <c r="AG417" s="18" t="s">
        <v>699</v>
      </c>
      <c r="AH417" s="18" t="s">
        <v>587</v>
      </c>
      <c r="AI417" s="18" t="s">
        <v>517</v>
      </c>
    </row>
    <row r="418" spans="1:35">
      <c r="A418" s="18">
        <v>2013</v>
      </c>
      <c r="B418" s="18">
        <v>6</v>
      </c>
      <c r="C418" s="19">
        <f t="shared" si="6"/>
        <v>2013.46875</v>
      </c>
      <c r="D418" s="27">
        <v>7.0000000000000007E-2</v>
      </c>
      <c r="E418" s="18">
        <v>0.22</v>
      </c>
      <c r="F418" s="18">
        <v>0.02</v>
      </c>
      <c r="G418" s="27">
        <v>0.08</v>
      </c>
      <c r="H418" s="18">
        <v>0.23</v>
      </c>
      <c r="I418" s="18">
        <v>-0.01</v>
      </c>
      <c r="J418" s="27">
        <v>0.06</v>
      </c>
      <c r="K418" s="18">
        <v>0.21</v>
      </c>
      <c r="L418" s="18">
        <v>0.03</v>
      </c>
      <c r="M418" s="27">
        <v>-0.03</v>
      </c>
      <c r="N418" s="18">
        <v>0.08</v>
      </c>
      <c r="O418" s="18">
        <v>-7.0000000000000007E-2</v>
      </c>
      <c r="U418" s="18" t="s">
        <v>657</v>
      </c>
      <c r="V418" s="18" t="s">
        <v>795</v>
      </c>
      <c r="W418" s="18" t="s">
        <v>686</v>
      </c>
      <c r="X418" s="18" t="s">
        <v>387</v>
      </c>
      <c r="Y418" s="18" t="s">
        <v>384</v>
      </c>
      <c r="Z418" s="18" t="s">
        <v>434</v>
      </c>
      <c r="AA418" s="18" t="s">
        <v>651</v>
      </c>
      <c r="AB418" s="18" t="s">
        <v>489</v>
      </c>
      <c r="AC418" s="18" t="s">
        <v>570</v>
      </c>
      <c r="AD418" s="18" t="s">
        <v>534</v>
      </c>
      <c r="AE418" s="18" t="s">
        <v>603</v>
      </c>
      <c r="AF418" s="18" t="s">
        <v>846</v>
      </c>
      <c r="AG418" s="18" t="s">
        <v>447</v>
      </c>
      <c r="AH418" s="18" t="s">
        <v>696</v>
      </c>
      <c r="AI418" s="18" t="s">
        <v>677</v>
      </c>
    </row>
    <row r="419" spans="1:35">
      <c r="A419" s="18">
        <v>2013</v>
      </c>
      <c r="B419" s="18">
        <v>7</v>
      </c>
      <c r="C419" s="19">
        <f t="shared" si="6"/>
        <v>2013.546875</v>
      </c>
      <c r="D419" s="27">
        <v>-0.09</v>
      </c>
      <c r="E419" s="18">
        <v>-0.12</v>
      </c>
      <c r="F419" s="18">
        <v>-0.08</v>
      </c>
      <c r="G419" s="27">
        <v>-0.12</v>
      </c>
      <c r="H419" s="18">
        <v>-0.13</v>
      </c>
      <c r="I419" s="18">
        <v>-0.12</v>
      </c>
      <c r="J419" s="27">
        <v>-0.06</v>
      </c>
      <c r="K419" s="18">
        <v>-0.11</v>
      </c>
      <c r="L419" s="18">
        <v>-0.05</v>
      </c>
      <c r="M419" s="27">
        <v>-0.23</v>
      </c>
      <c r="N419" s="18">
        <v>-0.15</v>
      </c>
      <c r="O419" s="18">
        <v>-0.25</v>
      </c>
      <c r="U419" s="18" t="s">
        <v>845</v>
      </c>
      <c r="V419" s="18" t="s">
        <v>481</v>
      </c>
      <c r="W419" s="18" t="s">
        <v>439</v>
      </c>
      <c r="X419" s="18" t="s">
        <v>567</v>
      </c>
      <c r="Y419" s="18" t="s">
        <v>747</v>
      </c>
      <c r="Z419" s="18" t="s">
        <v>414</v>
      </c>
      <c r="AA419" s="18" t="s">
        <v>434</v>
      </c>
      <c r="AB419" s="18" t="s">
        <v>540</v>
      </c>
      <c r="AC419" s="18" t="s">
        <v>377</v>
      </c>
      <c r="AD419" s="18" t="s">
        <v>844</v>
      </c>
      <c r="AE419" s="18" t="s">
        <v>843</v>
      </c>
      <c r="AF419" s="18" t="s">
        <v>842</v>
      </c>
      <c r="AG419" s="18" t="s">
        <v>553</v>
      </c>
      <c r="AH419" s="18" t="s">
        <v>743</v>
      </c>
      <c r="AI419" s="18" t="s">
        <v>503</v>
      </c>
    </row>
    <row r="420" spans="1:35">
      <c r="A420" s="18">
        <v>2013</v>
      </c>
      <c r="B420" s="18">
        <v>8</v>
      </c>
      <c r="C420" s="19">
        <f t="shared" si="6"/>
        <v>2013.625</v>
      </c>
      <c r="D420" s="27">
        <v>-7.0000000000000007E-2</v>
      </c>
      <c r="E420" s="18">
        <v>0.05</v>
      </c>
      <c r="F420" s="18">
        <v>-0.12</v>
      </c>
      <c r="G420" s="27">
        <v>-0.11</v>
      </c>
      <c r="H420" s="18">
        <v>-0.04</v>
      </c>
      <c r="I420" s="18">
        <v>-0.16</v>
      </c>
      <c r="J420" s="27">
        <v>-0.03</v>
      </c>
      <c r="K420" s="18">
        <v>0.27</v>
      </c>
      <c r="L420" s="18">
        <v>-0.1</v>
      </c>
      <c r="M420" s="27">
        <v>-0.18</v>
      </c>
      <c r="N420" s="18">
        <v>-0.16</v>
      </c>
      <c r="O420" s="18">
        <v>-0.19</v>
      </c>
      <c r="U420" s="18" t="s">
        <v>460</v>
      </c>
      <c r="V420" s="18" t="s">
        <v>424</v>
      </c>
      <c r="W420" s="18" t="s">
        <v>451</v>
      </c>
      <c r="X420" s="18" t="s">
        <v>480</v>
      </c>
      <c r="Y420" s="18" t="s">
        <v>518</v>
      </c>
      <c r="Z420" s="18" t="s">
        <v>457</v>
      </c>
      <c r="AA420" s="18" t="s">
        <v>457</v>
      </c>
      <c r="AB420" s="18" t="s">
        <v>673</v>
      </c>
      <c r="AC420" s="18" t="s">
        <v>699</v>
      </c>
      <c r="AD420" s="18" t="s">
        <v>580</v>
      </c>
      <c r="AE420" s="18" t="s">
        <v>715</v>
      </c>
      <c r="AF420" s="18" t="s">
        <v>610</v>
      </c>
      <c r="AG420" s="18" t="s">
        <v>485</v>
      </c>
      <c r="AH420" s="18" t="s">
        <v>747</v>
      </c>
      <c r="AI420" s="18" t="s">
        <v>427</v>
      </c>
    </row>
    <row r="421" spans="1:35">
      <c r="A421" s="18">
        <v>2013</v>
      </c>
      <c r="B421" s="18">
        <v>9</v>
      </c>
      <c r="C421" s="19">
        <f t="shared" si="6"/>
        <v>2013.703125</v>
      </c>
      <c r="D421" s="27">
        <v>0.05</v>
      </c>
      <c r="E421" s="18">
        <v>0.3</v>
      </c>
      <c r="F421" s="18">
        <v>-0.04</v>
      </c>
      <c r="G421" s="27">
        <v>0.09</v>
      </c>
      <c r="H421" s="18">
        <v>7.0000000000000007E-2</v>
      </c>
      <c r="I421" s="18">
        <v>0.1</v>
      </c>
      <c r="J421" s="27">
        <v>0.02</v>
      </c>
      <c r="K421" s="18">
        <v>0.81</v>
      </c>
      <c r="L421" s="18">
        <v>-0.14000000000000001</v>
      </c>
      <c r="M421" s="27">
        <v>-0.02</v>
      </c>
      <c r="N421" s="18">
        <v>0.05</v>
      </c>
      <c r="O421" s="18">
        <v>-0.04</v>
      </c>
      <c r="U421" s="18" t="s">
        <v>570</v>
      </c>
      <c r="V421" s="18" t="s">
        <v>380</v>
      </c>
      <c r="W421" s="18" t="s">
        <v>440</v>
      </c>
      <c r="X421" s="18" t="s">
        <v>498</v>
      </c>
      <c r="Y421" s="18" t="s">
        <v>841</v>
      </c>
      <c r="Z421" s="18" t="s">
        <v>572</v>
      </c>
      <c r="AA421" s="18" t="s">
        <v>516</v>
      </c>
      <c r="AB421" s="18" t="s">
        <v>450</v>
      </c>
      <c r="AC421" s="18" t="s">
        <v>556</v>
      </c>
      <c r="AD421" s="18" t="s">
        <v>840</v>
      </c>
      <c r="AE421" s="18" t="s">
        <v>839</v>
      </c>
      <c r="AF421" s="18" t="s">
        <v>440</v>
      </c>
      <c r="AG421" s="18" t="s">
        <v>645</v>
      </c>
      <c r="AH421" s="18" t="s">
        <v>696</v>
      </c>
      <c r="AI421" s="18" t="s">
        <v>705</v>
      </c>
    </row>
    <row r="422" spans="1:35">
      <c r="A422" s="18">
        <v>2013</v>
      </c>
      <c r="B422" s="18">
        <v>10</v>
      </c>
      <c r="C422" s="19">
        <f t="shared" si="6"/>
        <v>2013.78125</v>
      </c>
      <c r="D422" s="27">
        <v>0.02</v>
      </c>
      <c r="E422" s="18">
        <v>0.22</v>
      </c>
      <c r="F422" s="18">
        <v>-0.05</v>
      </c>
      <c r="G422" s="27">
        <v>0.11</v>
      </c>
      <c r="H422" s="18">
        <v>0.21</v>
      </c>
      <c r="I422" s="18">
        <v>0.05</v>
      </c>
      <c r="J422" s="27">
        <v>-7.0000000000000007E-2</v>
      </c>
      <c r="K422" s="18">
        <v>0.25</v>
      </c>
      <c r="L422" s="18">
        <v>-0.13</v>
      </c>
      <c r="M422" s="27">
        <v>-0.16</v>
      </c>
      <c r="N422" s="18">
        <v>-0.12</v>
      </c>
      <c r="O422" s="18">
        <v>-0.17</v>
      </c>
      <c r="U422" s="18" t="s">
        <v>503</v>
      </c>
      <c r="V422" s="18" t="s">
        <v>536</v>
      </c>
      <c r="W422" s="18" t="s">
        <v>608</v>
      </c>
      <c r="X422" s="18" t="s">
        <v>551</v>
      </c>
      <c r="Y422" s="18" t="s">
        <v>644</v>
      </c>
      <c r="Z422" s="18" t="s">
        <v>680</v>
      </c>
      <c r="AA422" s="18" t="s">
        <v>414</v>
      </c>
      <c r="AB422" s="18" t="s">
        <v>504</v>
      </c>
      <c r="AC422" s="18" t="s">
        <v>714</v>
      </c>
      <c r="AD422" s="18" t="s">
        <v>469</v>
      </c>
      <c r="AE422" s="18" t="s">
        <v>629</v>
      </c>
      <c r="AF422" s="18" t="s">
        <v>692</v>
      </c>
      <c r="AG422" s="18" t="s">
        <v>707</v>
      </c>
      <c r="AH422" s="18" t="s">
        <v>838</v>
      </c>
      <c r="AI422" s="18" t="s">
        <v>493</v>
      </c>
    </row>
    <row r="423" spans="1:35">
      <c r="A423" s="18">
        <v>2013</v>
      </c>
      <c r="B423" s="18">
        <v>11</v>
      </c>
      <c r="C423" s="19">
        <f t="shared" si="6"/>
        <v>2013.859375</v>
      </c>
      <c r="D423" s="27">
        <v>-0.09</v>
      </c>
      <c r="E423" s="18">
        <v>0.14000000000000001</v>
      </c>
      <c r="F423" s="18">
        <v>-0.17</v>
      </c>
      <c r="G423" s="27">
        <v>-0.1</v>
      </c>
      <c r="H423" s="18">
        <v>0.12</v>
      </c>
      <c r="I423" s="18">
        <v>-0.25</v>
      </c>
      <c r="J423" s="27">
        <v>-7.0000000000000007E-2</v>
      </c>
      <c r="K423" s="18">
        <v>0.18</v>
      </c>
      <c r="L423" s="18">
        <v>-0.12</v>
      </c>
      <c r="M423" s="27">
        <v>-0.16</v>
      </c>
      <c r="N423" s="18">
        <v>-0.11</v>
      </c>
      <c r="O423" s="18">
        <v>-0.18</v>
      </c>
      <c r="U423" s="18" t="s">
        <v>824</v>
      </c>
      <c r="V423" s="18" t="s">
        <v>657</v>
      </c>
      <c r="W423" s="18" t="s">
        <v>471</v>
      </c>
      <c r="X423" s="18" t="s">
        <v>516</v>
      </c>
      <c r="Y423" s="18" t="s">
        <v>417</v>
      </c>
      <c r="Z423" s="18" t="s">
        <v>680</v>
      </c>
      <c r="AA423" s="18" t="s">
        <v>837</v>
      </c>
      <c r="AB423" s="18" t="s">
        <v>827</v>
      </c>
      <c r="AC423" s="18" t="s">
        <v>836</v>
      </c>
      <c r="AD423" s="18" t="s">
        <v>639</v>
      </c>
      <c r="AE423" s="18" t="s">
        <v>484</v>
      </c>
      <c r="AF423" s="18" t="s">
        <v>664</v>
      </c>
      <c r="AG423" s="18" t="s">
        <v>766</v>
      </c>
      <c r="AH423" s="18" t="s">
        <v>685</v>
      </c>
      <c r="AI423" s="18" t="s">
        <v>515</v>
      </c>
    </row>
    <row r="424" spans="1:35">
      <c r="A424" s="18">
        <v>2013</v>
      </c>
      <c r="B424" s="18">
        <v>12</v>
      </c>
      <c r="C424" s="19">
        <f t="shared" si="6"/>
        <v>2013.9375</v>
      </c>
      <c r="D424" s="27">
        <v>0.02</v>
      </c>
      <c r="E424" s="18">
        <v>0.09</v>
      </c>
      <c r="F424" s="18">
        <v>-0.01</v>
      </c>
      <c r="G424" s="27">
        <v>-0.01</v>
      </c>
      <c r="H424" s="18">
        <v>-0.06</v>
      </c>
      <c r="I424" s="18">
        <v>0.02</v>
      </c>
      <c r="J424" s="27">
        <v>0.04</v>
      </c>
      <c r="K424" s="18">
        <v>0.43</v>
      </c>
      <c r="L424" s="18">
        <v>-0.04</v>
      </c>
      <c r="M424" s="27">
        <v>-0.12</v>
      </c>
      <c r="N424" s="18">
        <v>-0.08</v>
      </c>
      <c r="O424" s="18">
        <v>-0.13</v>
      </c>
      <c r="U424" s="18" t="s">
        <v>501</v>
      </c>
      <c r="V424" s="18" t="s">
        <v>439</v>
      </c>
      <c r="W424" s="18" t="s">
        <v>496</v>
      </c>
      <c r="X424" s="18" t="s">
        <v>445</v>
      </c>
      <c r="Y424" s="18" t="s">
        <v>730</v>
      </c>
      <c r="Z424" s="18" t="s">
        <v>480</v>
      </c>
      <c r="AA424" s="18" t="s">
        <v>378</v>
      </c>
      <c r="AB424" s="18" t="s">
        <v>644</v>
      </c>
      <c r="AC424" s="18" t="s">
        <v>736</v>
      </c>
      <c r="AD424" s="18" t="s">
        <v>712</v>
      </c>
      <c r="AE424" s="18" t="s">
        <v>835</v>
      </c>
      <c r="AF424" s="18" t="s">
        <v>667</v>
      </c>
      <c r="AG424" s="18" t="s">
        <v>571</v>
      </c>
      <c r="AH424" s="18" t="s">
        <v>467</v>
      </c>
      <c r="AI424" s="18" t="s">
        <v>569</v>
      </c>
    </row>
    <row r="425" spans="1:35">
      <c r="A425" s="18">
        <v>2014</v>
      </c>
      <c r="B425" s="18">
        <v>1</v>
      </c>
      <c r="C425" s="19">
        <f t="shared" si="6"/>
        <v>2014.078125</v>
      </c>
      <c r="D425" s="27">
        <v>0.06</v>
      </c>
      <c r="E425" s="18">
        <v>0.08</v>
      </c>
      <c r="F425" s="18">
        <v>0.05</v>
      </c>
      <c r="G425" s="27">
        <v>0.09</v>
      </c>
      <c r="H425" s="18">
        <v>0.04</v>
      </c>
      <c r="I425" s="18">
        <v>0.13</v>
      </c>
      <c r="J425" s="27">
        <v>0.03</v>
      </c>
      <c r="K425" s="18">
        <v>0.18</v>
      </c>
      <c r="L425" s="18">
        <v>-0.01</v>
      </c>
      <c r="M425" s="27">
        <v>-0.22</v>
      </c>
      <c r="N425" s="18">
        <v>-0.16</v>
      </c>
      <c r="O425" s="18">
        <v>-0.24</v>
      </c>
      <c r="U425" s="18" t="s">
        <v>522</v>
      </c>
      <c r="V425" s="18" t="s">
        <v>547</v>
      </c>
      <c r="W425" s="18" t="s">
        <v>436</v>
      </c>
      <c r="X425" s="18" t="s">
        <v>604</v>
      </c>
      <c r="Y425" s="18" t="s">
        <v>518</v>
      </c>
      <c r="Z425" s="18" t="s">
        <v>387</v>
      </c>
      <c r="AA425" s="18" t="s">
        <v>706</v>
      </c>
      <c r="AB425" s="18" t="s">
        <v>490</v>
      </c>
      <c r="AC425" s="18" t="s">
        <v>834</v>
      </c>
      <c r="AD425" s="18" t="s">
        <v>442</v>
      </c>
      <c r="AE425" s="18" t="s">
        <v>484</v>
      </c>
      <c r="AF425" s="18" t="s">
        <v>570</v>
      </c>
      <c r="AG425" s="18" t="s">
        <v>541</v>
      </c>
      <c r="AH425" s="18" t="s">
        <v>414</v>
      </c>
      <c r="AI425" s="18" t="s">
        <v>603</v>
      </c>
    </row>
    <row r="426" spans="1:35">
      <c r="A426" s="18">
        <v>2014</v>
      </c>
      <c r="B426" s="18">
        <v>2</v>
      </c>
      <c r="C426" s="19">
        <f t="shared" si="6"/>
        <v>2014.15625</v>
      </c>
      <c r="D426" s="27">
        <v>-0.02</v>
      </c>
      <c r="E426" s="18">
        <v>-0.2</v>
      </c>
      <c r="F426" s="18">
        <v>0.05</v>
      </c>
      <c r="G426" s="27">
        <v>0.01</v>
      </c>
      <c r="H426" s="18">
        <v>-0.2</v>
      </c>
      <c r="I426" s="18">
        <v>0.14000000000000001</v>
      </c>
      <c r="J426" s="27">
        <v>-0.05</v>
      </c>
      <c r="K426" s="18">
        <v>-0.2</v>
      </c>
      <c r="L426" s="18">
        <v>-0.02</v>
      </c>
      <c r="M426" s="27">
        <v>-0.19</v>
      </c>
      <c r="N426" s="18">
        <v>-0.17</v>
      </c>
      <c r="O426" s="18">
        <v>-0.2</v>
      </c>
      <c r="U426" s="18" t="s">
        <v>449</v>
      </c>
      <c r="V426" s="18" t="s">
        <v>736</v>
      </c>
      <c r="W426" s="18" t="s">
        <v>511</v>
      </c>
      <c r="X426" s="18" t="s">
        <v>428</v>
      </c>
      <c r="Y426" s="18" t="s">
        <v>477</v>
      </c>
      <c r="Z426" s="18" t="s">
        <v>414</v>
      </c>
      <c r="AA426" s="18" t="s">
        <v>833</v>
      </c>
      <c r="AB426" s="18" t="s">
        <v>595</v>
      </c>
      <c r="AC426" s="18" t="s">
        <v>832</v>
      </c>
      <c r="AD426" s="18" t="s">
        <v>559</v>
      </c>
      <c r="AE426" s="18" t="s">
        <v>831</v>
      </c>
      <c r="AF426" s="18" t="s">
        <v>742</v>
      </c>
      <c r="AG426" s="18" t="s">
        <v>473</v>
      </c>
      <c r="AH426" s="18" t="s">
        <v>602</v>
      </c>
      <c r="AI426" s="18" t="s">
        <v>816</v>
      </c>
    </row>
    <row r="427" spans="1:35">
      <c r="A427" s="18">
        <v>2014</v>
      </c>
      <c r="B427" s="18">
        <v>3</v>
      </c>
      <c r="C427" s="19">
        <f t="shared" si="6"/>
        <v>2014.234375</v>
      </c>
      <c r="D427" s="27">
        <v>-0.03</v>
      </c>
      <c r="E427" s="18">
        <v>-0.08</v>
      </c>
      <c r="F427" s="18">
        <v>-0.01</v>
      </c>
      <c r="G427" s="27">
        <v>0.02</v>
      </c>
      <c r="H427" s="18">
        <v>0.08</v>
      </c>
      <c r="I427" s="18">
        <v>-0.01</v>
      </c>
      <c r="J427" s="27">
        <v>-0.08</v>
      </c>
      <c r="K427" s="18">
        <v>-0.44</v>
      </c>
      <c r="L427" s="18">
        <v>0</v>
      </c>
      <c r="M427" s="27">
        <v>-0.13</v>
      </c>
      <c r="N427" s="18">
        <v>-0.13</v>
      </c>
      <c r="O427" s="18">
        <v>-0.13</v>
      </c>
      <c r="U427" s="18" t="s">
        <v>380</v>
      </c>
      <c r="V427" s="18" t="s">
        <v>569</v>
      </c>
      <c r="W427" s="18" t="s">
        <v>501</v>
      </c>
      <c r="X427" s="18" t="s">
        <v>520</v>
      </c>
      <c r="Y427" s="18" t="s">
        <v>565</v>
      </c>
      <c r="Z427" s="18" t="s">
        <v>434</v>
      </c>
      <c r="AA427" s="18" t="s">
        <v>696</v>
      </c>
      <c r="AB427" s="18" t="s">
        <v>597</v>
      </c>
      <c r="AC427" s="18" t="s">
        <v>472</v>
      </c>
      <c r="AD427" s="18" t="s">
        <v>539</v>
      </c>
      <c r="AE427" s="18" t="s">
        <v>792</v>
      </c>
      <c r="AF427" s="18" t="s">
        <v>816</v>
      </c>
      <c r="AG427" s="18" t="s">
        <v>452</v>
      </c>
      <c r="AH427" s="18" t="s">
        <v>531</v>
      </c>
      <c r="AI427" s="18" t="s">
        <v>675</v>
      </c>
    </row>
    <row r="428" spans="1:35">
      <c r="A428" s="18">
        <v>2014</v>
      </c>
      <c r="B428" s="18">
        <v>4</v>
      </c>
      <c r="C428" s="19">
        <f t="shared" si="6"/>
        <v>2014.3125</v>
      </c>
      <c r="D428" s="27">
        <v>-0.01</v>
      </c>
      <c r="E428" s="18">
        <v>0.03</v>
      </c>
      <c r="F428" s="18">
        <v>-0.03</v>
      </c>
      <c r="G428" s="27">
        <v>7.0000000000000007E-2</v>
      </c>
      <c r="H428" s="18">
        <v>0.12</v>
      </c>
      <c r="I428" s="18">
        <v>0.05</v>
      </c>
      <c r="J428" s="27">
        <v>-0.1</v>
      </c>
      <c r="K428" s="18">
        <v>-0.18</v>
      </c>
      <c r="L428" s="18">
        <v>-0.08</v>
      </c>
      <c r="M428" s="27">
        <v>-0.02</v>
      </c>
      <c r="N428" s="18">
        <v>-7.0000000000000007E-2</v>
      </c>
      <c r="O428" s="18">
        <v>0</v>
      </c>
      <c r="U428" s="18" t="s">
        <v>380</v>
      </c>
      <c r="V428" s="18" t="s">
        <v>388</v>
      </c>
      <c r="W428" s="18" t="s">
        <v>424</v>
      </c>
      <c r="X428" s="18" t="s">
        <v>680</v>
      </c>
      <c r="Y428" s="18" t="s">
        <v>467</v>
      </c>
      <c r="Z428" s="18" t="s">
        <v>543</v>
      </c>
      <c r="AA428" s="18" t="s">
        <v>557</v>
      </c>
      <c r="AB428" s="18" t="s">
        <v>680</v>
      </c>
      <c r="AC428" s="18" t="s">
        <v>637</v>
      </c>
      <c r="AD428" s="18" t="s">
        <v>830</v>
      </c>
      <c r="AE428" s="18" t="s">
        <v>784</v>
      </c>
      <c r="AF428" s="18" t="s">
        <v>816</v>
      </c>
      <c r="AG428" s="18" t="s">
        <v>556</v>
      </c>
      <c r="AH428" s="18" t="s">
        <v>414</v>
      </c>
      <c r="AI428" s="18" t="s">
        <v>472</v>
      </c>
    </row>
    <row r="429" spans="1:35">
      <c r="A429" s="18">
        <v>2014</v>
      </c>
      <c r="B429" s="18">
        <v>5</v>
      </c>
      <c r="C429" s="19">
        <f t="shared" si="6"/>
        <v>2014.390625</v>
      </c>
      <c r="D429" s="27">
        <v>0.11</v>
      </c>
      <c r="E429" s="18">
        <v>0.21</v>
      </c>
      <c r="F429" s="18">
        <v>0.08</v>
      </c>
      <c r="G429" s="27">
        <v>0.08</v>
      </c>
      <c r="H429" s="18">
        <v>0.09</v>
      </c>
      <c r="I429" s="18">
        <v>7.0000000000000007E-2</v>
      </c>
      <c r="J429" s="27">
        <v>0.15</v>
      </c>
      <c r="K429" s="18">
        <v>0.5</v>
      </c>
      <c r="L429" s="18">
        <v>0.08</v>
      </c>
      <c r="M429" s="27">
        <v>0.04</v>
      </c>
      <c r="N429" s="18">
        <v>0.03</v>
      </c>
      <c r="O429" s="18">
        <v>0.05</v>
      </c>
      <c r="U429" s="18" t="s">
        <v>496</v>
      </c>
      <c r="V429" s="18" t="s">
        <v>569</v>
      </c>
      <c r="W429" s="18" t="s">
        <v>677</v>
      </c>
      <c r="X429" s="18" t="s">
        <v>444</v>
      </c>
      <c r="Y429" s="18" t="s">
        <v>665</v>
      </c>
      <c r="Z429" s="18" t="s">
        <v>385</v>
      </c>
      <c r="AA429" s="18" t="s">
        <v>383</v>
      </c>
      <c r="AB429" s="18" t="s">
        <v>519</v>
      </c>
      <c r="AC429" s="18" t="s">
        <v>448</v>
      </c>
      <c r="AD429" s="18" t="s">
        <v>431</v>
      </c>
      <c r="AE429" s="18" t="s">
        <v>829</v>
      </c>
      <c r="AF429" s="18" t="s">
        <v>601</v>
      </c>
      <c r="AG429" s="18" t="s">
        <v>736</v>
      </c>
      <c r="AH429" s="18" t="s">
        <v>480</v>
      </c>
      <c r="AI429" s="18" t="s">
        <v>601</v>
      </c>
    </row>
    <row r="430" spans="1:35">
      <c r="A430" s="18">
        <v>2014</v>
      </c>
      <c r="B430" s="18">
        <v>6</v>
      </c>
      <c r="C430" s="19">
        <f t="shared" si="6"/>
        <v>2014.46875</v>
      </c>
      <c r="D430" s="27">
        <v>0.12</v>
      </c>
      <c r="E430" s="18">
        <v>-0.01</v>
      </c>
      <c r="F430" s="18">
        <v>0.17</v>
      </c>
      <c r="G430" s="27">
        <v>0.02</v>
      </c>
      <c r="H430" s="18">
        <v>-0.1</v>
      </c>
      <c r="I430" s="18">
        <v>0.1</v>
      </c>
      <c r="J430" s="27">
        <v>0.22</v>
      </c>
      <c r="K430" s="18">
        <v>0.21</v>
      </c>
      <c r="L430" s="18">
        <v>0.22</v>
      </c>
      <c r="M430" s="27">
        <v>0.34</v>
      </c>
      <c r="N430" s="18">
        <v>0.44</v>
      </c>
      <c r="O430" s="18">
        <v>0.31</v>
      </c>
      <c r="U430" s="18" t="s">
        <v>682</v>
      </c>
      <c r="V430" s="18" t="s">
        <v>828</v>
      </c>
      <c r="W430" s="18" t="s">
        <v>824</v>
      </c>
      <c r="X430" s="18" t="s">
        <v>673</v>
      </c>
      <c r="Y430" s="18" t="s">
        <v>516</v>
      </c>
      <c r="Z430" s="18" t="s">
        <v>378</v>
      </c>
      <c r="AA430" s="18" t="s">
        <v>632</v>
      </c>
      <c r="AB430" s="18" t="s">
        <v>827</v>
      </c>
      <c r="AC430" s="18" t="s">
        <v>714</v>
      </c>
      <c r="AD430" s="18" t="s">
        <v>826</v>
      </c>
      <c r="AE430" s="18" t="s">
        <v>707</v>
      </c>
      <c r="AF430" s="18" t="s">
        <v>825</v>
      </c>
      <c r="AG430" s="18" t="s">
        <v>699</v>
      </c>
      <c r="AH430" s="18" t="s">
        <v>663</v>
      </c>
      <c r="AI430" s="18" t="s">
        <v>511</v>
      </c>
    </row>
    <row r="431" spans="1:35">
      <c r="A431" s="18">
        <v>2014</v>
      </c>
      <c r="B431" s="18">
        <v>7</v>
      </c>
      <c r="C431" s="19">
        <f t="shared" si="6"/>
        <v>2014.546875</v>
      </c>
      <c r="D431" s="27">
        <v>0.08</v>
      </c>
      <c r="E431" s="18">
        <v>-0.1</v>
      </c>
      <c r="F431" s="18">
        <v>0.15</v>
      </c>
      <c r="G431" s="27">
        <v>0.04</v>
      </c>
      <c r="H431" s="18">
        <v>-0.08</v>
      </c>
      <c r="I431" s="18">
        <v>0.12</v>
      </c>
      <c r="J431" s="27">
        <v>0.12</v>
      </c>
      <c r="K431" s="18">
        <v>-0.13</v>
      </c>
      <c r="L431" s="18">
        <v>0.17</v>
      </c>
      <c r="M431" s="27">
        <v>0.24</v>
      </c>
      <c r="N431" s="18">
        <v>0.22</v>
      </c>
      <c r="O431" s="18">
        <v>0.24</v>
      </c>
      <c r="U431" s="18" t="s">
        <v>824</v>
      </c>
      <c r="V431" s="18" t="s">
        <v>766</v>
      </c>
      <c r="W431" s="18" t="s">
        <v>694</v>
      </c>
      <c r="X431" s="18" t="s">
        <v>414</v>
      </c>
      <c r="Y431" s="18" t="s">
        <v>539</v>
      </c>
      <c r="Z431" s="18" t="s">
        <v>386</v>
      </c>
      <c r="AA431" s="18" t="s">
        <v>428</v>
      </c>
      <c r="AB431" s="18" t="s">
        <v>385</v>
      </c>
      <c r="AC431" s="18" t="s">
        <v>649</v>
      </c>
      <c r="AD431" s="18" t="s">
        <v>747</v>
      </c>
      <c r="AE431" s="18" t="s">
        <v>524</v>
      </c>
      <c r="AF431" s="18" t="s">
        <v>570</v>
      </c>
      <c r="AG431" s="18" t="s">
        <v>675</v>
      </c>
      <c r="AH431" s="18" t="s">
        <v>676</v>
      </c>
      <c r="AI431" s="18" t="s">
        <v>466</v>
      </c>
    </row>
    <row r="432" spans="1:35">
      <c r="A432" s="18">
        <v>2014</v>
      </c>
      <c r="B432" s="18">
        <v>8</v>
      </c>
      <c r="C432" s="19">
        <f t="shared" si="6"/>
        <v>2014.625</v>
      </c>
      <c r="D432" s="27">
        <v>-0.06</v>
      </c>
      <c r="E432" s="18">
        <v>-0.08</v>
      </c>
      <c r="F432" s="18">
        <v>-0.06</v>
      </c>
      <c r="G432" s="27">
        <v>-0.04</v>
      </c>
      <c r="H432" s="18">
        <v>-7.0000000000000007E-2</v>
      </c>
      <c r="I432" s="18">
        <v>-0.03</v>
      </c>
      <c r="J432" s="27">
        <v>-0.08</v>
      </c>
      <c r="K432" s="18">
        <v>-0.12</v>
      </c>
      <c r="L432" s="18">
        <v>-0.08</v>
      </c>
      <c r="M432" s="27">
        <v>-0.13</v>
      </c>
      <c r="N432" s="18">
        <v>-0.13</v>
      </c>
      <c r="O432" s="18">
        <v>-0.14000000000000001</v>
      </c>
      <c r="U432" s="18" t="s">
        <v>623</v>
      </c>
      <c r="V432" s="18" t="s">
        <v>439</v>
      </c>
      <c r="W432" s="18" t="s">
        <v>686</v>
      </c>
      <c r="X432" s="18" t="s">
        <v>457</v>
      </c>
      <c r="Y432" s="18" t="s">
        <v>680</v>
      </c>
      <c r="Z432" s="18" t="s">
        <v>450</v>
      </c>
      <c r="AA432" s="18" t="s">
        <v>387</v>
      </c>
      <c r="AB432" s="18" t="s">
        <v>445</v>
      </c>
      <c r="AC432" s="18" t="s">
        <v>482</v>
      </c>
      <c r="AD432" s="18" t="s">
        <v>381</v>
      </c>
      <c r="AE432" s="18" t="s">
        <v>736</v>
      </c>
      <c r="AF432" s="18" t="s">
        <v>449</v>
      </c>
      <c r="AG432" s="18" t="s">
        <v>452</v>
      </c>
      <c r="AH432" s="18" t="s">
        <v>708</v>
      </c>
      <c r="AI432" s="18" t="s">
        <v>823</v>
      </c>
    </row>
    <row r="433" spans="1:35">
      <c r="A433" s="18">
        <v>2014</v>
      </c>
      <c r="B433" s="18">
        <v>9</v>
      </c>
      <c r="C433" s="19">
        <f t="shared" si="6"/>
        <v>2014.703125</v>
      </c>
      <c r="D433" s="27">
        <v>-0.01</v>
      </c>
      <c r="E433" s="18">
        <v>0.04</v>
      </c>
      <c r="F433" s="18">
        <v>-0.04</v>
      </c>
      <c r="G433" s="27">
        <v>-0.11</v>
      </c>
      <c r="H433" s="18">
        <v>-0.14000000000000001</v>
      </c>
      <c r="I433" s="18">
        <v>-0.08</v>
      </c>
      <c r="J433" s="27">
        <v>0.08</v>
      </c>
      <c r="K433" s="18">
        <v>0.46</v>
      </c>
      <c r="L433" s="18">
        <v>0</v>
      </c>
      <c r="M433" s="27">
        <v>-0.02</v>
      </c>
      <c r="N433" s="18">
        <v>-0.04</v>
      </c>
      <c r="O433" s="18">
        <v>-0.02</v>
      </c>
      <c r="U433" s="18" t="s">
        <v>692</v>
      </c>
      <c r="V433" s="18" t="s">
        <v>682</v>
      </c>
      <c r="W433" s="18" t="s">
        <v>451</v>
      </c>
      <c r="X433" s="18" t="s">
        <v>672</v>
      </c>
      <c r="Y433" s="18" t="s">
        <v>630</v>
      </c>
      <c r="Z433" s="18" t="s">
        <v>540</v>
      </c>
      <c r="AA433" s="18" t="s">
        <v>822</v>
      </c>
      <c r="AB433" s="18" t="s">
        <v>821</v>
      </c>
      <c r="AC433" s="18" t="s">
        <v>474</v>
      </c>
      <c r="AD433" s="18" t="s">
        <v>669</v>
      </c>
      <c r="AE433" s="18" t="s">
        <v>820</v>
      </c>
      <c r="AF433" s="18" t="s">
        <v>496</v>
      </c>
      <c r="AG433" s="18" t="s">
        <v>657</v>
      </c>
      <c r="AH433" s="18" t="s">
        <v>490</v>
      </c>
      <c r="AI433" s="18" t="s">
        <v>380</v>
      </c>
    </row>
    <row r="434" spans="1:35">
      <c r="A434" s="18">
        <v>2014</v>
      </c>
      <c r="B434" s="18">
        <v>10</v>
      </c>
      <c r="C434" s="19">
        <f t="shared" si="6"/>
        <v>2014.78125</v>
      </c>
      <c r="D434" s="27">
        <v>0.08</v>
      </c>
      <c r="E434" s="18">
        <v>0.16</v>
      </c>
      <c r="F434" s="18">
        <v>0.05</v>
      </c>
      <c r="G434" s="27">
        <v>0.08</v>
      </c>
      <c r="H434" s="18">
        <v>7.0000000000000007E-2</v>
      </c>
      <c r="I434" s="18">
        <v>0.09</v>
      </c>
      <c r="J434" s="27">
        <v>0.09</v>
      </c>
      <c r="K434" s="18">
        <v>0.37</v>
      </c>
      <c r="L434" s="18">
        <v>0.03</v>
      </c>
      <c r="M434" s="27">
        <v>0.03</v>
      </c>
      <c r="N434" s="18">
        <v>0.08</v>
      </c>
      <c r="O434" s="18">
        <v>0.02</v>
      </c>
      <c r="U434" s="18" t="s">
        <v>449</v>
      </c>
      <c r="V434" s="18" t="s">
        <v>547</v>
      </c>
      <c r="W434" s="18" t="s">
        <v>570</v>
      </c>
      <c r="X434" s="18" t="s">
        <v>446</v>
      </c>
      <c r="Y434" s="18" t="s">
        <v>726</v>
      </c>
      <c r="Z434" s="18" t="s">
        <v>428</v>
      </c>
      <c r="AA434" s="18" t="s">
        <v>639</v>
      </c>
      <c r="AB434" s="18" t="s">
        <v>539</v>
      </c>
      <c r="AC434" s="18" t="s">
        <v>713</v>
      </c>
      <c r="AD434" s="18" t="s">
        <v>498</v>
      </c>
      <c r="AE434" s="18" t="s">
        <v>482</v>
      </c>
      <c r="AF434" s="18" t="s">
        <v>686</v>
      </c>
      <c r="AG434" s="18" t="s">
        <v>777</v>
      </c>
      <c r="AH434" s="18" t="s">
        <v>746</v>
      </c>
      <c r="AI434" s="18" t="s">
        <v>594</v>
      </c>
    </row>
    <row r="435" spans="1:35">
      <c r="A435" s="18">
        <v>2014</v>
      </c>
      <c r="B435" s="18">
        <v>11</v>
      </c>
      <c r="C435" s="19">
        <f t="shared" si="6"/>
        <v>2014.859375</v>
      </c>
      <c r="D435" s="27">
        <v>0.1</v>
      </c>
      <c r="E435" s="18">
        <v>-0.04</v>
      </c>
      <c r="F435" s="18">
        <v>0.16</v>
      </c>
      <c r="G435" s="27">
        <v>0.12</v>
      </c>
      <c r="H435" s="18">
        <v>-0.12</v>
      </c>
      <c r="I435" s="18">
        <v>0.27</v>
      </c>
      <c r="J435" s="27">
        <v>0.09</v>
      </c>
      <c r="K435" s="18">
        <v>0.15</v>
      </c>
      <c r="L435" s="18">
        <v>7.0000000000000007E-2</v>
      </c>
      <c r="M435" s="27">
        <v>0.11</v>
      </c>
      <c r="N435" s="18">
        <v>0.05</v>
      </c>
      <c r="O435" s="18">
        <v>0.13</v>
      </c>
      <c r="U435" s="18" t="s">
        <v>496</v>
      </c>
      <c r="V435" s="18" t="s">
        <v>819</v>
      </c>
      <c r="W435" s="18" t="s">
        <v>494</v>
      </c>
      <c r="X435" s="18" t="s">
        <v>434</v>
      </c>
      <c r="Y435" s="18" t="s">
        <v>433</v>
      </c>
      <c r="Z435" s="18" t="s">
        <v>498</v>
      </c>
      <c r="AA435" s="18" t="s">
        <v>755</v>
      </c>
      <c r="AB435" s="18" t="s">
        <v>600</v>
      </c>
      <c r="AC435" s="18" t="s">
        <v>752</v>
      </c>
      <c r="AD435" s="18" t="s">
        <v>480</v>
      </c>
      <c r="AE435" s="18" t="s">
        <v>494</v>
      </c>
      <c r="AF435" s="18" t="s">
        <v>682</v>
      </c>
      <c r="AG435" s="18" t="s">
        <v>818</v>
      </c>
      <c r="AH435" s="18" t="s">
        <v>708</v>
      </c>
      <c r="AI435" s="18" t="s">
        <v>593</v>
      </c>
    </row>
    <row r="436" spans="1:35">
      <c r="A436" s="18">
        <v>2014</v>
      </c>
      <c r="B436" s="18">
        <v>12</v>
      </c>
      <c r="C436" s="19">
        <f t="shared" si="6"/>
        <v>2014.9375</v>
      </c>
      <c r="D436" s="27">
        <v>0.1</v>
      </c>
      <c r="E436" s="18">
        <v>0.18</v>
      </c>
      <c r="F436" s="18">
        <v>7.0000000000000007E-2</v>
      </c>
      <c r="G436" s="27">
        <v>0.19</v>
      </c>
      <c r="H436" s="18">
        <v>0.32</v>
      </c>
      <c r="I436" s="18">
        <v>0.1</v>
      </c>
      <c r="J436" s="27">
        <v>0.01</v>
      </c>
      <c r="K436" s="18">
        <v>-0.12</v>
      </c>
      <c r="L436" s="18">
        <v>0.04</v>
      </c>
      <c r="M436" s="27">
        <v>0.13</v>
      </c>
      <c r="N436" s="18">
        <v>0.1</v>
      </c>
      <c r="O436" s="18">
        <v>0.14000000000000001</v>
      </c>
      <c r="U436" s="18" t="s">
        <v>389</v>
      </c>
      <c r="V436" s="18" t="s">
        <v>517</v>
      </c>
      <c r="W436" s="18" t="s">
        <v>719</v>
      </c>
      <c r="X436" s="18" t="s">
        <v>419</v>
      </c>
      <c r="Y436" s="18" t="s">
        <v>557</v>
      </c>
      <c r="Z436" s="18" t="s">
        <v>551</v>
      </c>
      <c r="AA436" s="18" t="s">
        <v>672</v>
      </c>
      <c r="AB436" s="18" t="s">
        <v>633</v>
      </c>
      <c r="AC436" s="18" t="s">
        <v>714</v>
      </c>
      <c r="AD436" s="18" t="s">
        <v>817</v>
      </c>
      <c r="AE436" s="18" t="s">
        <v>545</v>
      </c>
      <c r="AF436" s="18" t="s">
        <v>562</v>
      </c>
      <c r="AG436" s="18" t="s">
        <v>495</v>
      </c>
      <c r="AH436" s="18" t="s">
        <v>620</v>
      </c>
      <c r="AI436" s="18" t="s">
        <v>795</v>
      </c>
    </row>
    <row r="437" spans="1:35">
      <c r="A437" s="18">
        <v>2015</v>
      </c>
      <c r="B437" s="18">
        <v>1</v>
      </c>
      <c r="C437" s="19">
        <f t="shared" si="6"/>
        <v>2015.078125</v>
      </c>
      <c r="D437" s="27">
        <v>0.16</v>
      </c>
      <c r="E437" s="18">
        <v>0.26</v>
      </c>
      <c r="F437" s="18">
        <v>0.12</v>
      </c>
      <c r="G437" s="27">
        <v>0.3</v>
      </c>
      <c r="H437" s="18">
        <v>0.43</v>
      </c>
      <c r="I437" s="18">
        <v>0.23</v>
      </c>
      <c r="J437" s="27">
        <v>0.02</v>
      </c>
      <c r="K437" s="18">
        <v>-0.11</v>
      </c>
      <c r="L437" s="18">
        <v>0.05</v>
      </c>
      <c r="M437" s="27">
        <v>0.04</v>
      </c>
      <c r="N437" s="18">
        <v>-0.1</v>
      </c>
      <c r="O437" s="18">
        <v>0.08</v>
      </c>
      <c r="U437" s="18" t="s">
        <v>437</v>
      </c>
      <c r="V437" s="18" t="s">
        <v>423</v>
      </c>
      <c r="W437" s="18" t="s">
        <v>517</v>
      </c>
      <c r="X437" s="18" t="s">
        <v>381</v>
      </c>
      <c r="Y437" s="18" t="s">
        <v>543</v>
      </c>
      <c r="Z437" s="18" t="s">
        <v>480</v>
      </c>
      <c r="AA437" s="18" t="s">
        <v>576</v>
      </c>
      <c r="AB437" s="18" t="s">
        <v>414</v>
      </c>
      <c r="AC437" s="18" t="s">
        <v>452</v>
      </c>
      <c r="AD437" s="18" t="s">
        <v>543</v>
      </c>
      <c r="AE437" s="18" t="s">
        <v>816</v>
      </c>
      <c r="AF437" s="18" t="s">
        <v>460</v>
      </c>
      <c r="AG437" s="18" t="s">
        <v>770</v>
      </c>
      <c r="AH437" s="18" t="s">
        <v>815</v>
      </c>
      <c r="AI437" s="18" t="s">
        <v>814</v>
      </c>
    </row>
    <row r="438" spans="1:35">
      <c r="A438" s="18">
        <v>2015</v>
      </c>
      <c r="B438" s="18">
        <v>2</v>
      </c>
      <c r="C438" s="19">
        <f t="shared" si="6"/>
        <v>2015.15625</v>
      </c>
      <c r="D438" s="27">
        <v>0.04</v>
      </c>
      <c r="E438" s="18">
        <v>0.24</v>
      </c>
      <c r="F438" s="18">
        <v>-0.03</v>
      </c>
      <c r="G438" s="27">
        <v>0.12</v>
      </c>
      <c r="H438" s="18">
        <v>0.35</v>
      </c>
      <c r="I438" s="18">
        <v>-0.03</v>
      </c>
      <c r="J438" s="27">
        <v>-0.04</v>
      </c>
      <c r="K438" s="18">
        <v>-0.02</v>
      </c>
      <c r="L438" s="18">
        <v>-0.04</v>
      </c>
      <c r="M438" s="27">
        <v>-0.18</v>
      </c>
      <c r="N438" s="18">
        <v>0.01</v>
      </c>
      <c r="O438" s="18">
        <v>-0.24</v>
      </c>
      <c r="U438" s="18" t="s">
        <v>795</v>
      </c>
      <c r="V438" s="18" t="s">
        <v>628</v>
      </c>
      <c r="W438" s="18" t="s">
        <v>412</v>
      </c>
      <c r="X438" s="18" t="s">
        <v>567</v>
      </c>
      <c r="Y438" s="18" t="s">
        <v>551</v>
      </c>
      <c r="Z438" s="18" t="s">
        <v>498</v>
      </c>
      <c r="AA438" s="18" t="s">
        <v>572</v>
      </c>
      <c r="AB438" s="18" t="s">
        <v>386</v>
      </c>
      <c r="AC438" s="18" t="s">
        <v>813</v>
      </c>
      <c r="AD438" s="18" t="s">
        <v>428</v>
      </c>
      <c r="AE438" s="18" t="s">
        <v>380</v>
      </c>
      <c r="AF438" s="18" t="s">
        <v>556</v>
      </c>
      <c r="AG438" s="18" t="s">
        <v>447</v>
      </c>
      <c r="AH438" s="18" t="s">
        <v>696</v>
      </c>
      <c r="AI438" s="18" t="s">
        <v>623</v>
      </c>
    </row>
    <row r="439" spans="1:35">
      <c r="A439" s="18">
        <v>2015</v>
      </c>
      <c r="B439" s="18">
        <v>3</v>
      </c>
      <c r="C439" s="19">
        <f t="shared" si="6"/>
        <v>2015.234375</v>
      </c>
      <c r="D439" s="27">
        <v>0.06</v>
      </c>
      <c r="E439" s="18">
        <v>0.21</v>
      </c>
      <c r="F439" s="18">
        <v>0.01</v>
      </c>
      <c r="G439" s="27">
        <v>0.12</v>
      </c>
      <c r="H439" s="18">
        <v>0.26</v>
      </c>
      <c r="I439" s="18">
        <v>0.03</v>
      </c>
      <c r="J439" s="27">
        <v>0.01</v>
      </c>
      <c r="K439" s="18">
        <v>0.08</v>
      </c>
      <c r="L439" s="18">
        <v>-0.01</v>
      </c>
      <c r="M439" s="27">
        <v>-0.05</v>
      </c>
      <c r="N439" s="18">
        <v>-0.11</v>
      </c>
      <c r="O439" s="18">
        <v>-0.03</v>
      </c>
      <c r="U439" s="18" t="s">
        <v>447</v>
      </c>
      <c r="V439" s="18" t="s">
        <v>658</v>
      </c>
      <c r="W439" s="18" t="s">
        <v>719</v>
      </c>
      <c r="X439" s="18" t="s">
        <v>480</v>
      </c>
      <c r="Y439" s="18" t="s">
        <v>445</v>
      </c>
      <c r="Z439" s="18" t="s">
        <v>540</v>
      </c>
      <c r="AA439" s="18" t="s">
        <v>468</v>
      </c>
      <c r="AB439" s="18" t="s">
        <v>385</v>
      </c>
      <c r="AC439" s="18" t="s">
        <v>411</v>
      </c>
      <c r="AD439" s="18" t="s">
        <v>445</v>
      </c>
      <c r="AE439" s="18" t="s">
        <v>570</v>
      </c>
      <c r="AF439" s="18" t="s">
        <v>496</v>
      </c>
      <c r="AG439" s="18" t="s">
        <v>812</v>
      </c>
      <c r="AH439" s="18" t="s">
        <v>811</v>
      </c>
      <c r="AI439" s="18" t="s">
        <v>570</v>
      </c>
    </row>
    <row r="440" spans="1:35">
      <c r="A440" s="18">
        <v>2015</v>
      </c>
      <c r="B440" s="18">
        <v>4</v>
      </c>
      <c r="C440" s="19">
        <f t="shared" si="6"/>
        <v>2015.3125</v>
      </c>
      <c r="D440" s="27">
        <v>-0.03</v>
      </c>
      <c r="E440" s="18">
        <v>-0.08</v>
      </c>
      <c r="F440" s="18">
        <v>-0.01</v>
      </c>
      <c r="G440" s="27">
        <v>0.03</v>
      </c>
      <c r="H440" s="18">
        <v>0.02</v>
      </c>
      <c r="I440" s="18">
        <v>0.03</v>
      </c>
      <c r="J440" s="27">
        <v>-0.09</v>
      </c>
      <c r="K440" s="18">
        <v>-0.32</v>
      </c>
      <c r="L440" s="18">
        <v>-0.04</v>
      </c>
      <c r="M440" s="27">
        <v>-0.02</v>
      </c>
      <c r="N440" s="18">
        <v>-0.12</v>
      </c>
      <c r="O440" s="18">
        <v>0.01</v>
      </c>
      <c r="U440" s="18" t="s">
        <v>547</v>
      </c>
      <c r="V440" s="18" t="s">
        <v>547</v>
      </c>
      <c r="W440" s="18" t="s">
        <v>547</v>
      </c>
      <c r="X440" s="18" t="s">
        <v>743</v>
      </c>
      <c r="Y440" s="18" t="s">
        <v>676</v>
      </c>
      <c r="Z440" s="18" t="s">
        <v>468</v>
      </c>
      <c r="AA440" s="18" t="s">
        <v>446</v>
      </c>
      <c r="AB440" s="18" t="s">
        <v>680</v>
      </c>
      <c r="AC440" s="18" t="s">
        <v>601</v>
      </c>
      <c r="AD440" s="18" t="s">
        <v>709</v>
      </c>
      <c r="AE440" s="18" t="s">
        <v>810</v>
      </c>
      <c r="AF440" s="18" t="s">
        <v>809</v>
      </c>
      <c r="AG440" s="18" t="s">
        <v>447</v>
      </c>
      <c r="AH440" s="18" t="s">
        <v>414</v>
      </c>
      <c r="AI440" s="18" t="s">
        <v>697</v>
      </c>
    </row>
    <row r="441" spans="1:35">
      <c r="A441" s="18">
        <v>2015</v>
      </c>
      <c r="B441" s="18">
        <v>5</v>
      </c>
      <c r="C441" s="19">
        <f t="shared" si="6"/>
        <v>2015.390625</v>
      </c>
      <c r="D441" s="27">
        <v>0.14000000000000001</v>
      </c>
      <c r="E441" s="18">
        <v>0.14000000000000001</v>
      </c>
      <c r="F441" s="18">
        <v>0.14000000000000001</v>
      </c>
      <c r="G441" s="27">
        <v>0.15</v>
      </c>
      <c r="H441" s="18">
        <v>0.17</v>
      </c>
      <c r="I441" s="18">
        <v>0.14000000000000001</v>
      </c>
      <c r="J441" s="27">
        <v>0.13</v>
      </c>
      <c r="K441" s="18">
        <v>7.0000000000000007E-2</v>
      </c>
      <c r="L441" s="18">
        <v>0.15</v>
      </c>
      <c r="M441" s="27">
        <v>0.14000000000000001</v>
      </c>
      <c r="N441" s="18">
        <v>0.1</v>
      </c>
      <c r="O441" s="18">
        <v>0.15</v>
      </c>
      <c r="U441" s="18" t="s">
        <v>412</v>
      </c>
      <c r="V441" s="18" t="s">
        <v>377</v>
      </c>
      <c r="W441" s="18" t="s">
        <v>449</v>
      </c>
      <c r="X441" s="18" t="s">
        <v>386</v>
      </c>
      <c r="Y441" s="18" t="s">
        <v>414</v>
      </c>
      <c r="Z441" s="18" t="s">
        <v>604</v>
      </c>
      <c r="AA441" s="18" t="s">
        <v>444</v>
      </c>
      <c r="AB441" s="18" t="s">
        <v>651</v>
      </c>
      <c r="AC441" s="18" t="s">
        <v>460</v>
      </c>
      <c r="AD441" s="18" t="s">
        <v>591</v>
      </c>
      <c r="AE441" s="18" t="s">
        <v>793</v>
      </c>
      <c r="AF441" s="18" t="s">
        <v>435</v>
      </c>
      <c r="AG441" s="18" t="s">
        <v>808</v>
      </c>
      <c r="AH441" s="18" t="s">
        <v>567</v>
      </c>
      <c r="AI441" s="18" t="s">
        <v>694</v>
      </c>
    </row>
    <row r="442" spans="1:35">
      <c r="A442" s="18">
        <v>2015</v>
      </c>
      <c r="B442" s="18">
        <v>6</v>
      </c>
      <c r="C442" s="19">
        <f t="shared" si="6"/>
        <v>2015.46875</v>
      </c>
      <c r="D442" s="27">
        <v>0.18</v>
      </c>
      <c r="E442" s="18">
        <v>0.19</v>
      </c>
      <c r="F442" s="18">
        <v>0.18</v>
      </c>
      <c r="G442" s="27">
        <v>0.21</v>
      </c>
      <c r="H442" s="18">
        <v>0.2</v>
      </c>
      <c r="I442" s="18">
        <v>0.21</v>
      </c>
      <c r="J442" s="27">
        <v>0.15</v>
      </c>
      <c r="K442" s="18">
        <v>0.16</v>
      </c>
      <c r="L442" s="18">
        <v>0.15</v>
      </c>
      <c r="M442" s="27">
        <v>0.31</v>
      </c>
      <c r="N442" s="18">
        <v>0.35</v>
      </c>
      <c r="O442" s="18">
        <v>0.3</v>
      </c>
      <c r="U442" s="18" t="s">
        <v>657</v>
      </c>
      <c r="V442" s="18" t="s">
        <v>388</v>
      </c>
      <c r="W442" s="18" t="s">
        <v>657</v>
      </c>
      <c r="X442" s="18" t="s">
        <v>432</v>
      </c>
      <c r="Y442" s="18" t="s">
        <v>693</v>
      </c>
      <c r="Z442" s="18" t="s">
        <v>414</v>
      </c>
      <c r="AA442" s="18" t="s">
        <v>414</v>
      </c>
      <c r="AB442" s="18" t="s">
        <v>604</v>
      </c>
      <c r="AC442" s="18" t="s">
        <v>610</v>
      </c>
      <c r="AD442" s="18" t="s">
        <v>627</v>
      </c>
      <c r="AE442" s="18" t="s">
        <v>689</v>
      </c>
      <c r="AF442" s="18" t="s">
        <v>689</v>
      </c>
      <c r="AG442" s="18" t="s">
        <v>807</v>
      </c>
      <c r="AH442" s="18" t="s">
        <v>583</v>
      </c>
      <c r="AI442" s="18" t="s">
        <v>437</v>
      </c>
    </row>
    <row r="443" spans="1:35">
      <c r="A443" s="18">
        <v>2015</v>
      </c>
      <c r="B443" s="18">
        <v>7</v>
      </c>
      <c r="C443" s="19">
        <f t="shared" si="6"/>
        <v>2015.546875</v>
      </c>
      <c r="D443" s="27">
        <v>0.02</v>
      </c>
      <c r="E443" s="18">
        <v>-7.0000000000000007E-2</v>
      </c>
      <c r="F443" s="18">
        <v>0.06</v>
      </c>
      <c r="G443" s="27">
        <v>0.11</v>
      </c>
      <c r="H443" s="18">
        <v>7.0000000000000007E-2</v>
      </c>
      <c r="I443" s="18">
        <v>0.14000000000000001</v>
      </c>
      <c r="J443" s="27">
        <v>-7.0000000000000007E-2</v>
      </c>
      <c r="K443" s="18">
        <v>-0.39</v>
      </c>
      <c r="L443" s="18">
        <v>0</v>
      </c>
      <c r="M443" s="27">
        <v>0.3</v>
      </c>
      <c r="N443" s="18">
        <v>0.43</v>
      </c>
      <c r="O443" s="18">
        <v>0.27</v>
      </c>
      <c r="U443" s="18" t="s">
        <v>623</v>
      </c>
      <c r="V443" s="18" t="s">
        <v>649</v>
      </c>
      <c r="W443" s="18" t="s">
        <v>694</v>
      </c>
      <c r="X443" s="18" t="s">
        <v>790</v>
      </c>
      <c r="Y443" s="18" t="s">
        <v>797</v>
      </c>
      <c r="Z443" s="18" t="s">
        <v>542</v>
      </c>
      <c r="AA443" s="18" t="s">
        <v>543</v>
      </c>
      <c r="AB443" s="18" t="s">
        <v>542</v>
      </c>
      <c r="AC443" s="18" t="s">
        <v>379</v>
      </c>
      <c r="AD443" s="18" t="s">
        <v>806</v>
      </c>
      <c r="AE443" s="18" t="s">
        <v>805</v>
      </c>
      <c r="AF443" s="18" t="s">
        <v>804</v>
      </c>
      <c r="AG443" s="18" t="s">
        <v>515</v>
      </c>
      <c r="AH443" s="18" t="s">
        <v>639</v>
      </c>
      <c r="AI443" s="18" t="s">
        <v>734</v>
      </c>
    </row>
    <row r="444" spans="1:35">
      <c r="A444" s="18">
        <v>2015</v>
      </c>
      <c r="B444" s="18">
        <v>8</v>
      </c>
      <c r="C444" s="19">
        <f t="shared" si="6"/>
        <v>2015.625</v>
      </c>
      <c r="D444" s="27">
        <v>0.12</v>
      </c>
      <c r="E444" s="18">
        <v>-0.08</v>
      </c>
      <c r="F444" s="18">
        <v>0.21</v>
      </c>
      <c r="G444" s="27">
        <v>0.06</v>
      </c>
      <c r="H444" s="18">
        <v>-7.0000000000000007E-2</v>
      </c>
      <c r="I444" s="18">
        <v>0.15</v>
      </c>
      <c r="J444" s="27">
        <v>0.19</v>
      </c>
      <c r="K444" s="18">
        <v>-0.1</v>
      </c>
      <c r="L444" s="18">
        <v>0.25</v>
      </c>
      <c r="M444" s="27">
        <v>0.38</v>
      </c>
      <c r="N444" s="18">
        <v>0.41</v>
      </c>
      <c r="O444" s="18">
        <v>0.37</v>
      </c>
      <c r="U444" s="18" t="s">
        <v>481</v>
      </c>
      <c r="V444" s="18" t="s">
        <v>766</v>
      </c>
      <c r="W444" s="18" t="s">
        <v>649</v>
      </c>
      <c r="X444" s="18" t="s">
        <v>385</v>
      </c>
      <c r="Y444" s="18" t="s">
        <v>803</v>
      </c>
      <c r="Z444" s="18" t="s">
        <v>469</v>
      </c>
      <c r="AA444" s="18" t="s">
        <v>802</v>
      </c>
      <c r="AB444" s="18" t="s">
        <v>801</v>
      </c>
      <c r="AC444" s="18" t="s">
        <v>800</v>
      </c>
      <c r="AD444" s="18" t="s">
        <v>799</v>
      </c>
      <c r="AE444" s="18" t="s">
        <v>798</v>
      </c>
      <c r="AF444" s="18" t="s">
        <v>471</v>
      </c>
      <c r="AG444" s="18" t="s">
        <v>682</v>
      </c>
      <c r="AH444" s="18" t="s">
        <v>639</v>
      </c>
      <c r="AI444" s="18" t="s">
        <v>688</v>
      </c>
    </row>
    <row r="445" spans="1:35">
      <c r="A445" s="18">
        <v>2015</v>
      </c>
      <c r="B445" s="18">
        <v>9</v>
      </c>
      <c r="C445" s="19">
        <f t="shared" si="6"/>
        <v>2015.703125</v>
      </c>
      <c r="D445" s="27">
        <v>0.09</v>
      </c>
      <c r="E445" s="18">
        <v>-7.0000000000000007E-2</v>
      </c>
      <c r="F445" s="18">
        <v>0.15</v>
      </c>
      <c r="G445" s="27">
        <v>0.16</v>
      </c>
      <c r="H445" s="18">
        <v>0.03</v>
      </c>
      <c r="I445" s="18">
        <v>0.24</v>
      </c>
      <c r="J445" s="27">
        <v>0.01</v>
      </c>
      <c r="K445" s="18">
        <v>-0.31</v>
      </c>
      <c r="L445" s="18">
        <v>0.08</v>
      </c>
      <c r="M445" s="27">
        <v>0.4</v>
      </c>
      <c r="N445" s="18">
        <v>0.44</v>
      </c>
      <c r="O445" s="18">
        <v>0.39</v>
      </c>
      <c r="U445" s="18" t="s">
        <v>501</v>
      </c>
      <c r="V445" s="18" t="s">
        <v>439</v>
      </c>
      <c r="W445" s="18" t="s">
        <v>569</v>
      </c>
      <c r="X445" s="18" t="s">
        <v>576</v>
      </c>
      <c r="Y445" s="18" t="s">
        <v>627</v>
      </c>
      <c r="Z445" s="18" t="s">
        <v>468</v>
      </c>
      <c r="AA445" s="18" t="s">
        <v>450</v>
      </c>
      <c r="AB445" s="18" t="s">
        <v>507</v>
      </c>
      <c r="AC445" s="18" t="s">
        <v>686</v>
      </c>
      <c r="AD445" s="18" t="s">
        <v>797</v>
      </c>
      <c r="AE445" s="18" t="s">
        <v>796</v>
      </c>
      <c r="AF445" s="18" t="s">
        <v>707</v>
      </c>
      <c r="AG445" s="18" t="s">
        <v>514</v>
      </c>
      <c r="AH445" s="18" t="s">
        <v>546</v>
      </c>
      <c r="AI445" s="18" t="s">
        <v>734</v>
      </c>
    </row>
    <row r="446" spans="1:35">
      <c r="A446" s="18">
        <v>2015</v>
      </c>
      <c r="B446" s="18">
        <v>10</v>
      </c>
      <c r="C446" s="19">
        <f t="shared" si="6"/>
        <v>2015.78125</v>
      </c>
      <c r="D446" s="27">
        <v>0.28000000000000003</v>
      </c>
      <c r="E446" s="18">
        <v>0.41</v>
      </c>
      <c r="F446" s="18">
        <v>0.22</v>
      </c>
      <c r="G446" s="27">
        <v>0.46</v>
      </c>
      <c r="H446" s="18">
        <v>0.45</v>
      </c>
      <c r="I446" s="18">
        <v>0.47</v>
      </c>
      <c r="J446" s="27">
        <v>0.09</v>
      </c>
      <c r="K446" s="18">
        <v>0.33</v>
      </c>
      <c r="L446" s="18">
        <v>0.04</v>
      </c>
      <c r="M446" s="27">
        <v>0.42</v>
      </c>
      <c r="N446" s="18">
        <v>0.46</v>
      </c>
      <c r="O446" s="18">
        <v>0.41</v>
      </c>
      <c r="U446" s="18" t="s">
        <v>568</v>
      </c>
      <c r="V446" s="18" t="s">
        <v>437</v>
      </c>
      <c r="W446" s="18" t="s">
        <v>558</v>
      </c>
      <c r="X446" s="18" t="s">
        <v>468</v>
      </c>
      <c r="Y446" s="18" t="s">
        <v>490</v>
      </c>
      <c r="Z446" s="18" t="s">
        <v>743</v>
      </c>
      <c r="AA446" s="18" t="s">
        <v>580</v>
      </c>
      <c r="AB446" s="18" t="s">
        <v>384</v>
      </c>
      <c r="AC446" s="18" t="s">
        <v>605</v>
      </c>
      <c r="AD446" s="18" t="s">
        <v>559</v>
      </c>
      <c r="AE446" s="18" t="s">
        <v>608</v>
      </c>
      <c r="AF446" s="18" t="s">
        <v>541</v>
      </c>
      <c r="AG446" s="18" t="s">
        <v>779</v>
      </c>
      <c r="AH446" s="18" t="s">
        <v>525</v>
      </c>
      <c r="AI446" s="18" t="s">
        <v>436</v>
      </c>
    </row>
    <row r="447" spans="1:35">
      <c r="A447" s="18">
        <v>2015</v>
      </c>
      <c r="B447" s="18">
        <v>11</v>
      </c>
      <c r="C447" s="19">
        <f t="shared" si="6"/>
        <v>2015.859375</v>
      </c>
      <c r="D447" s="27">
        <v>0.21</v>
      </c>
      <c r="E447" s="18">
        <v>0.35</v>
      </c>
      <c r="F447" s="18">
        <v>0.15</v>
      </c>
      <c r="G447" s="27">
        <v>0.31</v>
      </c>
      <c r="H447" s="18">
        <v>0.43</v>
      </c>
      <c r="I447" s="18">
        <v>0.24</v>
      </c>
      <c r="J447" s="27">
        <v>0.11</v>
      </c>
      <c r="K447" s="18">
        <v>0.18</v>
      </c>
      <c r="L447" s="18">
        <v>0.09</v>
      </c>
      <c r="M447" s="27">
        <v>0.41</v>
      </c>
      <c r="N447" s="18">
        <v>0.42</v>
      </c>
      <c r="O447" s="18">
        <v>0.41</v>
      </c>
      <c r="U447" s="18" t="s">
        <v>795</v>
      </c>
      <c r="V447" s="18" t="s">
        <v>437</v>
      </c>
      <c r="W447" s="18" t="s">
        <v>569</v>
      </c>
      <c r="X447" s="18" t="s">
        <v>468</v>
      </c>
      <c r="Y447" s="18" t="s">
        <v>468</v>
      </c>
      <c r="Z447" s="18" t="s">
        <v>468</v>
      </c>
      <c r="AA447" s="18" t="s">
        <v>794</v>
      </c>
      <c r="AB447" s="18" t="s">
        <v>539</v>
      </c>
      <c r="AC447" s="18" t="s">
        <v>748</v>
      </c>
      <c r="AD447" s="18" t="s">
        <v>733</v>
      </c>
      <c r="AE447" s="18" t="s">
        <v>793</v>
      </c>
      <c r="AF447" s="18" t="s">
        <v>792</v>
      </c>
      <c r="AG447" s="18" t="s">
        <v>791</v>
      </c>
      <c r="AH447" s="18" t="s">
        <v>597</v>
      </c>
      <c r="AI447" s="18" t="s">
        <v>635</v>
      </c>
    </row>
    <row r="448" spans="1:35">
      <c r="A448" s="18">
        <v>2015</v>
      </c>
      <c r="B448" s="18">
        <v>12</v>
      </c>
      <c r="C448" s="19">
        <f t="shared" si="6"/>
        <v>2015.9375</v>
      </c>
      <c r="D448" s="27">
        <v>0.35</v>
      </c>
      <c r="E448" s="18">
        <v>0.46</v>
      </c>
      <c r="F448" s="18">
        <v>0.31</v>
      </c>
      <c r="G448" s="27">
        <v>0.47</v>
      </c>
      <c r="H448" s="18">
        <v>0.54</v>
      </c>
      <c r="I448" s="18">
        <v>0.42</v>
      </c>
      <c r="J448" s="27">
        <v>0.24</v>
      </c>
      <c r="K448" s="18">
        <v>0.27</v>
      </c>
      <c r="L448" s="18">
        <v>0.23</v>
      </c>
      <c r="M448" s="27">
        <v>0.51</v>
      </c>
      <c r="N448" s="18">
        <v>0.26</v>
      </c>
      <c r="O448" s="18">
        <v>0.59</v>
      </c>
      <c r="U448" s="18" t="s">
        <v>603</v>
      </c>
      <c r="V448" s="18" t="s">
        <v>415</v>
      </c>
      <c r="W448" s="18" t="s">
        <v>510</v>
      </c>
      <c r="X448" s="18" t="s">
        <v>434</v>
      </c>
      <c r="Y448" s="18" t="s">
        <v>604</v>
      </c>
      <c r="Z448" s="18" t="s">
        <v>432</v>
      </c>
      <c r="AA448" s="18" t="s">
        <v>782</v>
      </c>
      <c r="AB448" s="18" t="s">
        <v>790</v>
      </c>
      <c r="AC448" s="18" t="s">
        <v>670</v>
      </c>
      <c r="AD448" s="18" t="s">
        <v>604</v>
      </c>
      <c r="AE448" s="18" t="s">
        <v>686</v>
      </c>
      <c r="AF448" s="18" t="s">
        <v>389</v>
      </c>
      <c r="AG448" s="18" t="s">
        <v>789</v>
      </c>
      <c r="AH448" s="18" t="s">
        <v>768</v>
      </c>
      <c r="AI448" s="18" t="s">
        <v>377</v>
      </c>
    </row>
    <row r="449" spans="1:35">
      <c r="A449" s="18">
        <v>2016</v>
      </c>
      <c r="B449" s="18">
        <v>1</v>
      </c>
      <c r="C449" s="19">
        <f t="shared" si="6"/>
        <v>2016.078125</v>
      </c>
      <c r="D449" s="27">
        <v>0.42</v>
      </c>
      <c r="E449" s="18">
        <v>0.42</v>
      </c>
      <c r="F449" s="18">
        <v>0.42</v>
      </c>
      <c r="G449" s="27">
        <v>0.56999999999999995</v>
      </c>
      <c r="H449" s="18">
        <v>0.56000000000000005</v>
      </c>
      <c r="I449" s="18">
        <v>0.57999999999999996</v>
      </c>
      <c r="J449" s="27">
        <v>0.27</v>
      </c>
      <c r="K449" s="18">
        <v>0.09</v>
      </c>
      <c r="L449" s="18">
        <v>0.31</v>
      </c>
      <c r="M449" s="27">
        <v>0.77</v>
      </c>
      <c r="N449" s="18">
        <v>0.56999999999999995</v>
      </c>
      <c r="O449" s="18">
        <v>0.82</v>
      </c>
      <c r="U449" s="18" t="s">
        <v>568</v>
      </c>
      <c r="V449" s="18" t="s">
        <v>645</v>
      </c>
      <c r="W449" s="18" t="s">
        <v>517</v>
      </c>
      <c r="X449" s="18" t="s">
        <v>693</v>
      </c>
      <c r="Y449" s="18" t="s">
        <v>478</v>
      </c>
      <c r="Z449" s="18" t="s">
        <v>414</v>
      </c>
      <c r="AA449" s="18" t="s">
        <v>788</v>
      </c>
      <c r="AB449" s="18" t="s">
        <v>787</v>
      </c>
      <c r="AC449" s="18" t="s">
        <v>786</v>
      </c>
      <c r="AD449" s="18" t="s">
        <v>660</v>
      </c>
      <c r="AE449" s="18" t="s">
        <v>785</v>
      </c>
      <c r="AF449" s="18" t="s">
        <v>742</v>
      </c>
      <c r="AG449" s="18" t="s">
        <v>784</v>
      </c>
      <c r="AH449" s="18" t="s">
        <v>747</v>
      </c>
      <c r="AI449" s="18" t="s">
        <v>524</v>
      </c>
    </row>
    <row r="450" spans="1:35">
      <c r="A450" s="18">
        <v>2016</v>
      </c>
      <c r="B450" s="18">
        <v>2</v>
      </c>
      <c r="C450" s="19">
        <f t="shared" si="6"/>
        <v>2016.15625</v>
      </c>
      <c r="D450" s="27">
        <v>0.7</v>
      </c>
      <c r="E450" s="18">
        <v>0.92</v>
      </c>
      <c r="F450" s="18">
        <v>0.62</v>
      </c>
      <c r="G450" s="27">
        <v>0.97</v>
      </c>
      <c r="H450" s="18">
        <v>1.1599999999999999</v>
      </c>
      <c r="I450" s="18">
        <v>0.84</v>
      </c>
      <c r="J450" s="27">
        <v>0.44</v>
      </c>
      <c r="K450" s="18">
        <v>0.37</v>
      </c>
      <c r="L450" s="18">
        <v>0.45</v>
      </c>
      <c r="M450" s="27">
        <v>0.88</v>
      </c>
      <c r="N450" s="18">
        <v>0.8</v>
      </c>
      <c r="O450" s="18">
        <v>0.9</v>
      </c>
      <c r="U450" s="18" t="s">
        <v>596</v>
      </c>
      <c r="V450" s="18" t="s">
        <v>606</v>
      </c>
      <c r="W450" s="18" t="s">
        <v>566</v>
      </c>
      <c r="X450" s="18" t="s">
        <v>591</v>
      </c>
      <c r="Y450" s="18" t="s">
        <v>567</v>
      </c>
      <c r="Z450" s="18" t="s">
        <v>384</v>
      </c>
      <c r="AA450" s="18" t="s">
        <v>781</v>
      </c>
      <c r="AB450" s="18" t="s">
        <v>783</v>
      </c>
      <c r="AC450" s="18" t="s">
        <v>715</v>
      </c>
      <c r="AD450" s="18" t="s">
        <v>782</v>
      </c>
      <c r="AE450" s="18" t="s">
        <v>545</v>
      </c>
      <c r="AF450" s="18" t="s">
        <v>739</v>
      </c>
      <c r="AG450" s="18" t="s">
        <v>756</v>
      </c>
      <c r="AH450" s="18" t="s">
        <v>763</v>
      </c>
      <c r="AI450" s="18" t="s">
        <v>605</v>
      </c>
    </row>
    <row r="451" spans="1:35">
      <c r="A451" s="18">
        <v>2016</v>
      </c>
      <c r="B451" s="18">
        <v>3</v>
      </c>
      <c r="C451" s="19">
        <f t="shared" si="6"/>
        <v>2016.234375</v>
      </c>
      <c r="D451" s="27">
        <v>0.64</v>
      </c>
      <c r="E451" s="18">
        <v>0.83</v>
      </c>
      <c r="F451" s="18">
        <v>0.56999999999999995</v>
      </c>
      <c r="G451" s="27">
        <v>0.8</v>
      </c>
      <c r="H451" s="18">
        <v>0.99</v>
      </c>
      <c r="I451" s="18">
        <v>0.68</v>
      </c>
      <c r="J451" s="27">
        <v>0.48</v>
      </c>
      <c r="K451" s="18">
        <v>0.46</v>
      </c>
      <c r="L451" s="18">
        <v>0.49</v>
      </c>
      <c r="M451" s="27">
        <v>1.01</v>
      </c>
      <c r="N451" s="18">
        <v>1</v>
      </c>
      <c r="O451" s="18">
        <v>1.02</v>
      </c>
      <c r="U451" s="18" t="s">
        <v>581</v>
      </c>
      <c r="V451" s="18" t="s">
        <v>596</v>
      </c>
      <c r="W451" s="18" t="s">
        <v>652</v>
      </c>
      <c r="X451" s="18" t="s">
        <v>433</v>
      </c>
      <c r="Y451" s="18" t="s">
        <v>567</v>
      </c>
      <c r="Z451" s="18" t="s">
        <v>490</v>
      </c>
      <c r="AA451" s="18" t="s">
        <v>781</v>
      </c>
      <c r="AB451" s="18" t="s">
        <v>780</v>
      </c>
      <c r="AC451" s="18" t="s">
        <v>779</v>
      </c>
      <c r="AD451" s="18" t="s">
        <v>534</v>
      </c>
      <c r="AE451" s="18" t="s">
        <v>411</v>
      </c>
      <c r="AF451" s="18" t="s">
        <v>688</v>
      </c>
      <c r="AG451" s="18" t="s">
        <v>678</v>
      </c>
      <c r="AH451" s="18" t="s">
        <v>778</v>
      </c>
      <c r="AI451" s="18" t="s">
        <v>568</v>
      </c>
    </row>
    <row r="452" spans="1:35">
      <c r="A452" s="18">
        <v>2016</v>
      </c>
      <c r="B452" s="18">
        <v>4</v>
      </c>
      <c r="C452" s="19">
        <f t="shared" ref="C452:C515" si="7">A452+B452/12.8</f>
        <v>2016.3125</v>
      </c>
      <c r="D452" s="27">
        <v>0.61</v>
      </c>
      <c r="E452" s="18">
        <v>0.72</v>
      </c>
      <c r="F452" s="18">
        <v>0.56000000000000005</v>
      </c>
      <c r="G452" s="27">
        <v>0.7</v>
      </c>
      <c r="H452" s="18">
        <v>0.78</v>
      </c>
      <c r="I452" s="18">
        <v>0.65</v>
      </c>
      <c r="J452" s="27">
        <v>0.51</v>
      </c>
      <c r="K452" s="18">
        <v>0.6</v>
      </c>
      <c r="L452" s="18">
        <v>0.49</v>
      </c>
      <c r="M452" s="27">
        <v>0.84</v>
      </c>
      <c r="N452" s="18">
        <v>0.72</v>
      </c>
      <c r="O452" s="18">
        <v>0.88</v>
      </c>
      <c r="U452" s="18" t="s">
        <v>594</v>
      </c>
      <c r="V452" s="18" t="s">
        <v>777</v>
      </c>
      <c r="W452" s="18" t="s">
        <v>502</v>
      </c>
      <c r="X452" s="18" t="s">
        <v>668</v>
      </c>
      <c r="Y452" s="18" t="s">
        <v>519</v>
      </c>
      <c r="Z452" s="18" t="s">
        <v>491</v>
      </c>
      <c r="AA452" s="18" t="s">
        <v>776</v>
      </c>
      <c r="AB452" s="18" t="s">
        <v>775</v>
      </c>
      <c r="AC452" s="18" t="s">
        <v>606</v>
      </c>
      <c r="AD452" s="18" t="s">
        <v>383</v>
      </c>
      <c r="AE452" s="18" t="s">
        <v>482</v>
      </c>
      <c r="AF452" s="18" t="s">
        <v>466</v>
      </c>
      <c r="AG452" s="18" t="s">
        <v>409</v>
      </c>
      <c r="AH452" s="18" t="s">
        <v>630</v>
      </c>
      <c r="AI452" s="18" t="s">
        <v>584</v>
      </c>
    </row>
    <row r="453" spans="1:35">
      <c r="A453" s="18">
        <v>2016</v>
      </c>
      <c r="B453" s="18">
        <v>5</v>
      </c>
      <c r="C453" s="19">
        <f t="shared" si="7"/>
        <v>2016.390625</v>
      </c>
      <c r="D453" s="27">
        <v>0.42</v>
      </c>
      <c r="E453" s="18">
        <v>0.42</v>
      </c>
      <c r="F453" s="18">
        <v>0.41</v>
      </c>
      <c r="G453" s="27">
        <v>0.46</v>
      </c>
      <c r="H453" s="18">
        <v>0.32</v>
      </c>
      <c r="I453" s="18">
        <v>0.55000000000000004</v>
      </c>
      <c r="J453" s="27">
        <v>0.37</v>
      </c>
      <c r="K453" s="18">
        <v>0.66</v>
      </c>
      <c r="L453" s="18">
        <v>0.31</v>
      </c>
      <c r="M453" s="27">
        <v>0.59</v>
      </c>
      <c r="N453" s="18">
        <v>0.49</v>
      </c>
      <c r="O453" s="18">
        <v>0.62</v>
      </c>
      <c r="U453" s="18" t="s">
        <v>436</v>
      </c>
      <c r="V453" s="18" t="s">
        <v>382</v>
      </c>
      <c r="W453" s="18" t="s">
        <v>561</v>
      </c>
      <c r="X453" s="18" t="s">
        <v>490</v>
      </c>
      <c r="Y453" s="18" t="s">
        <v>499</v>
      </c>
      <c r="Z453" s="18" t="s">
        <v>386</v>
      </c>
      <c r="AA453" s="18" t="s">
        <v>599</v>
      </c>
      <c r="AB453" s="18" t="s">
        <v>765</v>
      </c>
      <c r="AC453" s="18" t="s">
        <v>720</v>
      </c>
      <c r="AD453" s="18" t="s">
        <v>774</v>
      </c>
      <c r="AE453" s="18" t="s">
        <v>711</v>
      </c>
      <c r="AF453" s="18" t="s">
        <v>592</v>
      </c>
      <c r="AG453" s="18" t="s">
        <v>555</v>
      </c>
      <c r="AH453" s="18" t="s">
        <v>467</v>
      </c>
      <c r="AI453" s="18" t="s">
        <v>773</v>
      </c>
    </row>
    <row r="454" spans="1:35">
      <c r="A454" s="18">
        <v>2016</v>
      </c>
      <c r="B454" s="18">
        <v>6</v>
      </c>
      <c r="C454" s="19">
        <f t="shared" si="7"/>
        <v>2016.46875</v>
      </c>
      <c r="D454" s="27">
        <v>0.21</v>
      </c>
      <c r="E454" s="18">
        <v>0.14000000000000001</v>
      </c>
      <c r="F454" s="18">
        <v>0.23</v>
      </c>
      <c r="G454" s="27">
        <v>0.34</v>
      </c>
      <c r="H454" s="18">
        <v>0.33</v>
      </c>
      <c r="I454" s="18">
        <v>0.34</v>
      </c>
      <c r="J454" s="27">
        <v>0.08</v>
      </c>
      <c r="K454" s="18">
        <v>-0.3</v>
      </c>
      <c r="L454" s="18">
        <v>0.16</v>
      </c>
      <c r="M454" s="27">
        <v>0.24</v>
      </c>
      <c r="N454" s="18">
        <v>0.14000000000000001</v>
      </c>
      <c r="O454" s="18">
        <v>0.26</v>
      </c>
      <c r="U454" s="18" t="s">
        <v>470</v>
      </c>
      <c r="V454" s="18" t="s">
        <v>511</v>
      </c>
      <c r="W454" s="18" t="s">
        <v>652</v>
      </c>
      <c r="X454" s="18" t="s">
        <v>516</v>
      </c>
      <c r="Y454" s="18" t="s">
        <v>565</v>
      </c>
      <c r="Z454" s="18" t="s">
        <v>385</v>
      </c>
      <c r="AA454" s="18" t="s">
        <v>614</v>
      </c>
      <c r="AB454" s="18" t="s">
        <v>762</v>
      </c>
      <c r="AC454" s="18" t="s">
        <v>511</v>
      </c>
      <c r="AD454" s="18" t="s">
        <v>772</v>
      </c>
      <c r="AE454" s="18" t="s">
        <v>771</v>
      </c>
      <c r="AF454" s="18" t="s">
        <v>664</v>
      </c>
      <c r="AG454" s="18" t="s">
        <v>767</v>
      </c>
      <c r="AH454" s="18" t="s">
        <v>656</v>
      </c>
      <c r="AI454" s="18" t="s">
        <v>770</v>
      </c>
    </row>
    <row r="455" spans="1:35">
      <c r="A455" s="18">
        <v>2016</v>
      </c>
      <c r="B455" s="18">
        <v>7</v>
      </c>
      <c r="C455" s="19">
        <f t="shared" si="7"/>
        <v>2016.546875</v>
      </c>
      <c r="D455" s="27">
        <v>0.26</v>
      </c>
      <c r="E455" s="18">
        <v>0.28999999999999998</v>
      </c>
      <c r="F455" s="18">
        <v>0.24</v>
      </c>
      <c r="G455" s="27">
        <v>0.31</v>
      </c>
      <c r="H455" s="18">
        <v>0.33</v>
      </c>
      <c r="I455" s="18">
        <v>0.3</v>
      </c>
      <c r="J455" s="27">
        <v>0.2</v>
      </c>
      <c r="K455" s="18">
        <v>0.21</v>
      </c>
      <c r="L455" s="18">
        <v>0.2</v>
      </c>
      <c r="M455" s="27">
        <v>0.3</v>
      </c>
      <c r="N455" s="18">
        <v>0.35</v>
      </c>
      <c r="O455" s="18">
        <v>0.28999999999999998</v>
      </c>
      <c r="U455" s="18" t="s">
        <v>552</v>
      </c>
      <c r="V455" s="18" t="s">
        <v>517</v>
      </c>
      <c r="W455" s="18" t="s">
        <v>505</v>
      </c>
      <c r="X455" s="18" t="s">
        <v>672</v>
      </c>
      <c r="Y455" s="18" t="s">
        <v>551</v>
      </c>
      <c r="Z455" s="18" t="s">
        <v>673</v>
      </c>
      <c r="AA455" s="18" t="s">
        <v>469</v>
      </c>
      <c r="AB455" s="18" t="s">
        <v>580</v>
      </c>
      <c r="AC455" s="18" t="s">
        <v>501</v>
      </c>
      <c r="AD455" s="18" t="s">
        <v>672</v>
      </c>
      <c r="AE455" s="18" t="s">
        <v>618</v>
      </c>
      <c r="AF455" s="18" t="s">
        <v>421</v>
      </c>
      <c r="AG455" s="18" t="s">
        <v>412</v>
      </c>
      <c r="AH455" s="18" t="s">
        <v>591</v>
      </c>
      <c r="AI455" s="18" t="s">
        <v>636</v>
      </c>
    </row>
    <row r="456" spans="1:35">
      <c r="A456" s="18">
        <v>2016</v>
      </c>
      <c r="B456" s="18">
        <v>8</v>
      </c>
      <c r="C456" s="19">
        <f t="shared" si="7"/>
        <v>2016.625</v>
      </c>
      <c r="D456" s="27">
        <v>0.32</v>
      </c>
      <c r="E456" s="18">
        <v>0.49</v>
      </c>
      <c r="F456" s="18">
        <v>0.25</v>
      </c>
      <c r="G456" s="27">
        <v>0.43</v>
      </c>
      <c r="H456" s="18">
        <v>0.46</v>
      </c>
      <c r="I456" s="18">
        <v>0.4</v>
      </c>
      <c r="J456" s="27">
        <v>0.21</v>
      </c>
      <c r="K456" s="18">
        <v>0.56000000000000005</v>
      </c>
      <c r="L456" s="18">
        <v>0.14000000000000001</v>
      </c>
      <c r="M456" s="27">
        <v>0.36</v>
      </c>
      <c r="N456" s="18">
        <v>0.3</v>
      </c>
      <c r="O456" s="18">
        <v>0.37</v>
      </c>
      <c r="U456" s="18" t="s">
        <v>437</v>
      </c>
      <c r="V456" s="18" t="s">
        <v>472</v>
      </c>
      <c r="W456" s="18" t="s">
        <v>470</v>
      </c>
      <c r="X456" s="18" t="s">
        <v>673</v>
      </c>
      <c r="Y456" s="18" t="s">
        <v>599</v>
      </c>
      <c r="Z456" s="18" t="s">
        <v>567</v>
      </c>
      <c r="AA456" s="18" t="s">
        <v>640</v>
      </c>
      <c r="AB456" s="18" t="s">
        <v>731</v>
      </c>
      <c r="AC456" s="18" t="s">
        <v>511</v>
      </c>
      <c r="AD456" s="18" t="s">
        <v>483</v>
      </c>
      <c r="AE456" s="18" t="s">
        <v>769</v>
      </c>
      <c r="AF456" s="18" t="s">
        <v>496</v>
      </c>
      <c r="AG456" s="18" t="s">
        <v>556</v>
      </c>
      <c r="AH456" s="18" t="s">
        <v>469</v>
      </c>
      <c r="AI456" s="18" t="s">
        <v>677</v>
      </c>
    </row>
    <row r="457" spans="1:35">
      <c r="A457" s="18">
        <v>2016</v>
      </c>
      <c r="B457" s="18">
        <v>9</v>
      </c>
      <c r="C457" s="19">
        <f t="shared" si="7"/>
        <v>2016.703125</v>
      </c>
      <c r="D457" s="27">
        <v>0.3</v>
      </c>
      <c r="E457" s="18">
        <v>0.37</v>
      </c>
      <c r="F457" s="18">
        <v>0.27</v>
      </c>
      <c r="G457" s="27">
        <v>0.36</v>
      </c>
      <c r="H457" s="18">
        <v>0.56000000000000005</v>
      </c>
      <c r="I457" s="18">
        <v>0.23</v>
      </c>
      <c r="J457" s="27">
        <v>0.24</v>
      </c>
      <c r="K457" s="18">
        <v>-7.0000000000000007E-2</v>
      </c>
      <c r="L457" s="18">
        <v>0.3</v>
      </c>
      <c r="M457" s="27">
        <v>0.22</v>
      </c>
      <c r="N457" s="18">
        <v>0.19</v>
      </c>
      <c r="O457" s="18">
        <v>0.23</v>
      </c>
      <c r="U457" s="18" t="s">
        <v>652</v>
      </c>
      <c r="V457" s="18" t="s">
        <v>594</v>
      </c>
      <c r="W457" s="18" t="s">
        <v>447</v>
      </c>
      <c r="X457" s="18" t="s">
        <v>416</v>
      </c>
      <c r="Y457" s="18" t="s">
        <v>576</v>
      </c>
      <c r="Z457" s="18" t="s">
        <v>580</v>
      </c>
      <c r="AA457" s="18" t="s">
        <v>768</v>
      </c>
      <c r="AB457" s="18" t="s">
        <v>710</v>
      </c>
      <c r="AC457" s="18" t="s">
        <v>767</v>
      </c>
      <c r="AD457" s="18" t="s">
        <v>685</v>
      </c>
      <c r="AE457" s="18" t="s">
        <v>474</v>
      </c>
      <c r="AF457" s="18" t="s">
        <v>547</v>
      </c>
      <c r="AG457" s="18" t="s">
        <v>601</v>
      </c>
      <c r="AH457" s="18" t="s">
        <v>668</v>
      </c>
      <c r="AI457" s="18" t="s">
        <v>766</v>
      </c>
    </row>
    <row r="458" spans="1:35">
      <c r="A458" s="18">
        <v>2016</v>
      </c>
      <c r="B458" s="18">
        <v>10</v>
      </c>
      <c r="C458" s="19">
        <f t="shared" si="7"/>
        <v>2016.78125</v>
      </c>
      <c r="D458" s="27">
        <v>0.28000000000000003</v>
      </c>
      <c r="E458" s="18">
        <v>0.13</v>
      </c>
      <c r="F458" s="18">
        <v>0.34</v>
      </c>
      <c r="G458" s="27">
        <v>0.27</v>
      </c>
      <c r="H458" s="18">
        <v>0</v>
      </c>
      <c r="I458" s="18">
        <v>0.43</v>
      </c>
      <c r="J458" s="27">
        <v>0.28999999999999998</v>
      </c>
      <c r="K458" s="18">
        <v>0.4</v>
      </c>
      <c r="L458" s="18">
        <v>0.26</v>
      </c>
      <c r="M458" s="27">
        <v>0.35</v>
      </c>
      <c r="N458" s="18">
        <v>0.37</v>
      </c>
      <c r="O458" s="18">
        <v>0.35</v>
      </c>
      <c r="U458" s="18" t="s">
        <v>459</v>
      </c>
      <c r="V458" s="18" t="s">
        <v>413</v>
      </c>
      <c r="W458" s="18" t="s">
        <v>558</v>
      </c>
      <c r="X458" s="18" t="s">
        <v>384</v>
      </c>
      <c r="Y458" s="18" t="s">
        <v>600</v>
      </c>
      <c r="Z458" s="18" t="s">
        <v>591</v>
      </c>
      <c r="AA458" s="18" t="s">
        <v>749</v>
      </c>
      <c r="AB458" s="18" t="s">
        <v>765</v>
      </c>
      <c r="AC458" s="18" t="s">
        <v>764</v>
      </c>
      <c r="AD458" s="18" t="s">
        <v>763</v>
      </c>
      <c r="AE458" s="18" t="s">
        <v>729</v>
      </c>
      <c r="AF458" s="18" t="s">
        <v>646</v>
      </c>
      <c r="AG458" s="18" t="s">
        <v>659</v>
      </c>
      <c r="AH458" s="18" t="s">
        <v>749</v>
      </c>
      <c r="AI458" s="18" t="s">
        <v>412</v>
      </c>
    </row>
    <row r="459" spans="1:35">
      <c r="A459" s="18">
        <v>2016</v>
      </c>
      <c r="B459" s="18">
        <v>11</v>
      </c>
      <c r="C459" s="19">
        <f t="shared" si="7"/>
        <v>2016.859375</v>
      </c>
      <c r="D459" s="27">
        <v>0.34</v>
      </c>
      <c r="E459" s="18">
        <v>0.39</v>
      </c>
      <c r="F459" s="18">
        <v>0.33</v>
      </c>
      <c r="G459" s="27">
        <v>0.3</v>
      </c>
      <c r="H459" s="18">
        <v>0.31</v>
      </c>
      <c r="I459" s="18">
        <v>0.28999999999999998</v>
      </c>
      <c r="J459" s="27">
        <v>0.39</v>
      </c>
      <c r="K459" s="18">
        <v>0.57999999999999996</v>
      </c>
      <c r="L459" s="18">
        <v>0.35</v>
      </c>
      <c r="M459" s="27">
        <v>0.27</v>
      </c>
      <c r="N459" s="18">
        <v>0.28999999999999998</v>
      </c>
      <c r="O459" s="18">
        <v>0.26</v>
      </c>
      <c r="U459" s="18" t="s">
        <v>510</v>
      </c>
      <c r="V459" s="18" t="s">
        <v>466</v>
      </c>
      <c r="W459" s="18" t="s">
        <v>510</v>
      </c>
      <c r="X459" s="18" t="s">
        <v>597</v>
      </c>
      <c r="Y459" s="18" t="s">
        <v>509</v>
      </c>
      <c r="Z459" s="18" t="s">
        <v>425</v>
      </c>
      <c r="AA459" s="18" t="s">
        <v>762</v>
      </c>
      <c r="AB459" s="18" t="s">
        <v>384</v>
      </c>
      <c r="AC459" s="18" t="s">
        <v>761</v>
      </c>
      <c r="AD459" s="18" t="s">
        <v>760</v>
      </c>
      <c r="AE459" s="18" t="s">
        <v>759</v>
      </c>
      <c r="AF459" s="18" t="s">
        <v>609</v>
      </c>
      <c r="AG459" s="18" t="s">
        <v>758</v>
      </c>
      <c r="AH459" s="18" t="s">
        <v>757</v>
      </c>
      <c r="AI459" s="18" t="s">
        <v>424</v>
      </c>
    </row>
    <row r="460" spans="1:35">
      <c r="A460" s="18">
        <v>2016</v>
      </c>
      <c r="B460" s="18">
        <v>12</v>
      </c>
      <c r="C460" s="19">
        <f t="shared" si="7"/>
        <v>2016.9375</v>
      </c>
      <c r="D460" s="27">
        <v>0.16</v>
      </c>
      <c r="E460" s="18">
        <v>0.18</v>
      </c>
      <c r="F460" s="18">
        <v>0.15</v>
      </c>
      <c r="G460" s="27">
        <v>0.15</v>
      </c>
      <c r="H460" s="18">
        <v>0.09</v>
      </c>
      <c r="I460" s="18">
        <v>0.18</v>
      </c>
      <c r="J460" s="27">
        <v>0.17</v>
      </c>
      <c r="K460" s="18">
        <v>0.38</v>
      </c>
      <c r="L460" s="18">
        <v>0.13</v>
      </c>
      <c r="M460" s="27">
        <v>0.13</v>
      </c>
      <c r="N460" s="18">
        <v>0.11</v>
      </c>
      <c r="O460" s="18">
        <v>0.13</v>
      </c>
      <c r="U460" s="18" t="s">
        <v>412</v>
      </c>
      <c r="V460" s="18" t="s">
        <v>686</v>
      </c>
      <c r="W460" s="18" t="s">
        <v>503</v>
      </c>
      <c r="X460" s="18" t="s">
        <v>433</v>
      </c>
      <c r="Y460" s="18" t="s">
        <v>755</v>
      </c>
      <c r="Z460" s="18" t="s">
        <v>672</v>
      </c>
      <c r="AA460" s="18" t="s">
        <v>543</v>
      </c>
      <c r="AB460" s="18" t="s">
        <v>602</v>
      </c>
      <c r="AC460" s="18" t="s">
        <v>472</v>
      </c>
      <c r="AD460" s="18" t="s">
        <v>706</v>
      </c>
      <c r="AE460" s="18" t="s">
        <v>756</v>
      </c>
      <c r="AF460" s="18" t="s">
        <v>437</v>
      </c>
      <c r="AG460" s="18" t="s">
        <v>451</v>
      </c>
      <c r="AH460" s="18" t="s">
        <v>507</v>
      </c>
      <c r="AI460" s="18" t="s">
        <v>470</v>
      </c>
    </row>
    <row r="461" spans="1:35">
      <c r="A461" s="18">
        <v>2017</v>
      </c>
      <c r="B461" s="18">
        <v>1</v>
      </c>
      <c r="C461" s="19">
        <f t="shared" si="7"/>
        <v>2017.078125</v>
      </c>
      <c r="D461" s="27">
        <v>0.26</v>
      </c>
      <c r="E461" s="18">
        <v>0.4</v>
      </c>
      <c r="F461" s="18">
        <v>0.2</v>
      </c>
      <c r="G461" s="27">
        <v>0.23</v>
      </c>
      <c r="H461" s="18">
        <v>0.41</v>
      </c>
      <c r="I461" s="18">
        <v>0.12</v>
      </c>
      <c r="J461" s="27">
        <v>0.28000000000000003</v>
      </c>
      <c r="K461" s="18">
        <v>0.36</v>
      </c>
      <c r="L461" s="18">
        <v>0.26</v>
      </c>
      <c r="M461" s="27">
        <v>0.06</v>
      </c>
      <c r="N461" s="18">
        <v>0.14000000000000001</v>
      </c>
      <c r="O461" s="18">
        <v>0.04</v>
      </c>
      <c r="U461" s="18" t="s">
        <v>505</v>
      </c>
      <c r="V461" s="18" t="s">
        <v>437</v>
      </c>
      <c r="W461" s="18" t="s">
        <v>608</v>
      </c>
      <c r="X461" s="18" t="s">
        <v>651</v>
      </c>
      <c r="Y461" s="18" t="s">
        <v>607</v>
      </c>
      <c r="Z461" s="18" t="s">
        <v>598</v>
      </c>
      <c r="AA461" s="18" t="s">
        <v>755</v>
      </c>
      <c r="AB461" s="18" t="s">
        <v>513</v>
      </c>
      <c r="AC461" s="18" t="s">
        <v>667</v>
      </c>
      <c r="AD461" s="18" t="s">
        <v>640</v>
      </c>
      <c r="AE461" s="18" t="s">
        <v>558</v>
      </c>
      <c r="AF461" s="18" t="s">
        <v>754</v>
      </c>
      <c r="AG461" s="18" t="s">
        <v>389</v>
      </c>
      <c r="AH461" s="18" t="s">
        <v>383</v>
      </c>
      <c r="AI461" s="18" t="s">
        <v>753</v>
      </c>
    </row>
    <row r="462" spans="1:35">
      <c r="A462" s="18">
        <v>2017</v>
      </c>
      <c r="B462" s="18">
        <v>2</v>
      </c>
      <c r="C462" s="19">
        <f t="shared" si="7"/>
        <v>2017.15625</v>
      </c>
      <c r="D462" s="27">
        <v>0.3</v>
      </c>
      <c r="E462" s="18">
        <v>0.56000000000000005</v>
      </c>
      <c r="F462" s="18">
        <v>0.2</v>
      </c>
      <c r="G462" s="27">
        <v>0.42</v>
      </c>
      <c r="H462" s="18">
        <v>0.67</v>
      </c>
      <c r="I462" s="18">
        <v>0.26</v>
      </c>
      <c r="J462" s="27">
        <v>0.18</v>
      </c>
      <c r="K462" s="18">
        <v>0.31</v>
      </c>
      <c r="L462" s="18">
        <v>0.16</v>
      </c>
      <c r="M462" s="27">
        <v>0.01</v>
      </c>
      <c r="N462" s="18">
        <v>-7.0000000000000007E-2</v>
      </c>
      <c r="O462" s="18">
        <v>0.04</v>
      </c>
      <c r="U462" s="18" t="s">
        <v>655</v>
      </c>
      <c r="V462" s="18" t="s">
        <v>584</v>
      </c>
      <c r="W462" s="18" t="s">
        <v>628</v>
      </c>
      <c r="X462" s="18" t="s">
        <v>504</v>
      </c>
      <c r="Y462" s="18" t="s">
        <v>746</v>
      </c>
      <c r="Z462" s="18" t="s">
        <v>591</v>
      </c>
      <c r="AA462" s="18" t="s">
        <v>579</v>
      </c>
      <c r="AB462" s="18" t="s">
        <v>508</v>
      </c>
      <c r="AC462" s="18" t="s">
        <v>588</v>
      </c>
      <c r="AD462" s="18" t="s">
        <v>644</v>
      </c>
      <c r="AE462" s="18" t="s">
        <v>752</v>
      </c>
      <c r="AF462" s="18" t="s">
        <v>466</v>
      </c>
      <c r="AG462" s="18" t="s">
        <v>751</v>
      </c>
      <c r="AH462" s="18" t="s">
        <v>750</v>
      </c>
      <c r="AI462" s="18" t="s">
        <v>601</v>
      </c>
    </row>
    <row r="463" spans="1:35">
      <c r="A463" s="18">
        <v>2017</v>
      </c>
      <c r="B463" s="18">
        <v>3</v>
      </c>
      <c r="C463" s="19">
        <f t="shared" si="7"/>
        <v>2017.234375</v>
      </c>
      <c r="D463" s="27">
        <v>0.18</v>
      </c>
      <c r="E463" s="18">
        <v>0.51</v>
      </c>
      <c r="F463" s="18">
        <v>0.05</v>
      </c>
      <c r="G463" s="27">
        <v>0.28000000000000003</v>
      </c>
      <c r="H463" s="18">
        <v>0.6</v>
      </c>
      <c r="I463" s="18">
        <v>7.0000000000000007E-2</v>
      </c>
      <c r="J463" s="27">
        <v>0.08</v>
      </c>
      <c r="K463" s="18">
        <v>0.28000000000000003</v>
      </c>
      <c r="L463" s="18">
        <v>0.03</v>
      </c>
      <c r="M463" s="27">
        <v>0.02</v>
      </c>
      <c r="N463" s="18">
        <v>0.09</v>
      </c>
      <c r="O463" s="18">
        <v>-0.01</v>
      </c>
      <c r="U463" s="18" t="s">
        <v>511</v>
      </c>
      <c r="V463" s="18" t="s">
        <v>667</v>
      </c>
      <c r="W463" s="18" t="s">
        <v>380</v>
      </c>
      <c r="X463" s="18" t="s">
        <v>445</v>
      </c>
      <c r="Y463" s="18" t="s">
        <v>518</v>
      </c>
      <c r="Z463" s="18" t="s">
        <v>414</v>
      </c>
      <c r="AA463" s="18" t="s">
        <v>508</v>
      </c>
      <c r="AB463" s="18" t="s">
        <v>749</v>
      </c>
      <c r="AC463" s="18" t="s">
        <v>493</v>
      </c>
      <c r="AD463" s="18" t="s">
        <v>445</v>
      </c>
      <c r="AE463" s="18" t="s">
        <v>601</v>
      </c>
      <c r="AF463" s="18" t="s">
        <v>694</v>
      </c>
      <c r="AG463" s="18" t="s">
        <v>674</v>
      </c>
      <c r="AH463" s="18" t="s">
        <v>616</v>
      </c>
      <c r="AI463" s="18" t="s">
        <v>596</v>
      </c>
    </row>
    <row r="464" spans="1:35">
      <c r="A464" s="18">
        <v>2017</v>
      </c>
      <c r="B464" s="18">
        <v>4</v>
      </c>
      <c r="C464" s="19">
        <f t="shared" si="7"/>
        <v>2017.3125</v>
      </c>
      <c r="D464" s="27">
        <v>0.18</v>
      </c>
      <c r="E464" s="18">
        <v>0.17</v>
      </c>
      <c r="F464" s="18">
        <v>0.19</v>
      </c>
      <c r="G464" s="27">
        <v>0.18</v>
      </c>
      <c r="H464" s="18">
        <v>0.26</v>
      </c>
      <c r="I464" s="18">
        <v>0.12</v>
      </c>
      <c r="J464" s="27">
        <v>0.19</v>
      </c>
      <c r="K464" s="18">
        <v>-0.03</v>
      </c>
      <c r="L464" s="18">
        <v>0.23</v>
      </c>
      <c r="M464" s="27">
        <v>0.13</v>
      </c>
      <c r="N464" s="18">
        <v>0.12</v>
      </c>
      <c r="O464" s="18">
        <v>0.14000000000000001</v>
      </c>
      <c r="U464" s="18" t="s">
        <v>440</v>
      </c>
      <c r="V464" s="18" t="s">
        <v>536</v>
      </c>
      <c r="W464" s="18" t="s">
        <v>380</v>
      </c>
      <c r="X464" s="18" t="s">
        <v>383</v>
      </c>
      <c r="Y464" s="18" t="s">
        <v>680</v>
      </c>
      <c r="Z464" s="18" t="s">
        <v>420</v>
      </c>
      <c r="AA464" s="18" t="s">
        <v>507</v>
      </c>
      <c r="AB464" s="18" t="s">
        <v>632</v>
      </c>
      <c r="AC464" s="18" t="s">
        <v>448</v>
      </c>
      <c r="AD464" s="18" t="s">
        <v>747</v>
      </c>
      <c r="AE464" s="18" t="s">
        <v>748</v>
      </c>
      <c r="AF464" s="18" t="s">
        <v>448</v>
      </c>
      <c r="AG464" s="18" t="s">
        <v>725</v>
      </c>
      <c r="AH464" s="18" t="s">
        <v>590</v>
      </c>
      <c r="AI464" s="18" t="s">
        <v>511</v>
      </c>
    </row>
    <row r="465" spans="1:35">
      <c r="A465" s="18">
        <v>2017</v>
      </c>
      <c r="B465" s="18">
        <v>5</v>
      </c>
      <c r="C465" s="19">
        <f t="shared" si="7"/>
        <v>2017.390625</v>
      </c>
      <c r="D465" s="27">
        <v>0.32</v>
      </c>
      <c r="E465" s="18">
        <v>0.31</v>
      </c>
      <c r="F465" s="18">
        <v>0.33</v>
      </c>
      <c r="G465" s="27">
        <v>0.21</v>
      </c>
      <c r="H465" s="18">
        <v>0.21</v>
      </c>
      <c r="I465" s="18">
        <v>0.22</v>
      </c>
      <c r="J465" s="27">
        <v>0.43</v>
      </c>
      <c r="K465" s="18">
        <v>0.54</v>
      </c>
      <c r="L465" s="18">
        <v>0.41</v>
      </c>
      <c r="M465" s="27">
        <v>0.28999999999999998</v>
      </c>
      <c r="N465" s="18">
        <v>0.3</v>
      </c>
      <c r="O465" s="18">
        <v>0.28999999999999998</v>
      </c>
      <c r="U465" s="18" t="s">
        <v>389</v>
      </c>
      <c r="V465" s="18" t="s">
        <v>459</v>
      </c>
      <c r="W465" s="18" t="s">
        <v>608</v>
      </c>
      <c r="X465" s="18" t="s">
        <v>643</v>
      </c>
      <c r="Y465" s="18" t="s">
        <v>483</v>
      </c>
      <c r="Z465" s="18" t="s">
        <v>500</v>
      </c>
      <c r="AA465" s="18" t="s">
        <v>747</v>
      </c>
      <c r="AB465" s="18" t="s">
        <v>559</v>
      </c>
      <c r="AC465" s="18" t="s">
        <v>686</v>
      </c>
      <c r="AD465" s="18" t="s">
        <v>746</v>
      </c>
      <c r="AE465" s="18" t="s">
        <v>486</v>
      </c>
      <c r="AF465" s="18" t="s">
        <v>435</v>
      </c>
      <c r="AG465" s="18" t="s">
        <v>582</v>
      </c>
      <c r="AH465" s="18" t="s">
        <v>680</v>
      </c>
      <c r="AI465" s="18" t="s">
        <v>608</v>
      </c>
    </row>
    <row r="466" spans="1:35">
      <c r="A466" s="18">
        <v>2017</v>
      </c>
      <c r="B466" s="18">
        <v>6</v>
      </c>
      <c r="C466" s="19">
        <f t="shared" si="7"/>
        <v>2017.46875</v>
      </c>
      <c r="D466" s="27">
        <v>0.09</v>
      </c>
      <c r="E466" s="18">
        <v>0.08</v>
      </c>
      <c r="F466" s="18">
        <v>0.09</v>
      </c>
      <c r="G466" s="27">
        <v>0.15</v>
      </c>
      <c r="H466" s="18">
        <v>0.15</v>
      </c>
      <c r="I466" s="18">
        <v>0.15</v>
      </c>
      <c r="J466" s="27">
        <v>0.03</v>
      </c>
      <c r="K466" s="18">
        <v>-0.08</v>
      </c>
      <c r="L466" s="18">
        <v>0.05</v>
      </c>
      <c r="M466" s="27">
        <v>0.26</v>
      </c>
      <c r="N466" s="18">
        <v>0.42</v>
      </c>
      <c r="O466" s="18">
        <v>0.21</v>
      </c>
      <c r="U466" s="18" t="s">
        <v>449</v>
      </c>
      <c r="V466" s="18" t="s">
        <v>496</v>
      </c>
      <c r="W466" s="18" t="s">
        <v>380</v>
      </c>
      <c r="X466" s="18" t="s">
        <v>745</v>
      </c>
      <c r="Y466" s="18" t="s">
        <v>744</v>
      </c>
      <c r="Z466" s="18" t="s">
        <v>516</v>
      </c>
      <c r="AA466" s="18" t="s">
        <v>639</v>
      </c>
      <c r="AB466" s="18" t="s">
        <v>743</v>
      </c>
      <c r="AC466" s="18" t="s">
        <v>742</v>
      </c>
      <c r="AD466" s="18" t="s">
        <v>741</v>
      </c>
      <c r="AE466" s="18" t="s">
        <v>740</v>
      </c>
      <c r="AF466" s="18" t="s">
        <v>670</v>
      </c>
      <c r="AG466" s="18" t="s">
        <v>601</v>
      </c>
      <c r="AH466" s="18" t="s">
        <v>491</v>
      </c>
      <c r="AI466" s="18" t="s">
        <v>510</v>
      </c>
    </row>
    <row r="467" spans="1:35">
      <c r="A467" s="18">
        <v>2017</v>
      </c>
      <c r="B467" s="18">
        <v>7</v>
      </c>
      <c r="C467" s="19">
        <f t="shared" si="7"/>
        <v>2017.546875</v>
      </c>
      <c r="D467" s="27">
        <v>0.16</v>
      </c>
      <c r="E467" s="18">
        <v>0.19</v>
      </c>
      <c r="F467" s="18">
        <v>0.16</v>
      </c>
      <c r="G467" s="27">
        <v>0.14000000000000001</v>
      </c>
      <c r="H467" s="18">
        <v>0.08</v>
      </c>
      <c r="I467" s="18">
        <v>0.18</v>
      </c>
      <c r="J467" s="27">
        <v>0.19</v>
      </c>
      <c r="K467" s="18">
        <v>0.41</v>
      </c>
      <c r="L467" s="18">
        <v>0.14000000000000001</v>
      </c>
      <c r="M467" s="27">
        <v>0.35</v>
      </c>
      <c r="N467" s="18">
        <v>0.43</v>
      </c>
      <c r="O467" s="18">
        <v>0.32</v>
      </c>
      <c r="U467" s="18" t="s">
        <v>482</v>
      </c>
      <c r="V467" s="18" t="s">
        <v>694</v>
      </c>
      <c r="W467" s="18" t="s">
        <v>380</v>
      </c>
      <c r="X467" s="18" t="s">
        <v>414</v>
      </c>
      <c r="Y467" s="18" t="s">
        <v>420</v>
      </c>
      <c r="Z467" s="18" t="s">
        <v>567</v>
      </c>
      <c r="AA467" s="18" t="s">
        <v>465</v>
      </c>
      <c r="AB467" s="18" t="s">
        <v>703</v>
      </c>
      <c r="AC467" s="18" t="s">
        <v>739</v>
      </c>
      <c r="AD467" s="18" t="s">
        <v>738</v>
      </c>
      <c r="AE467" s="18" t="s">
        <v>737</v>
      </c>
      <c r="AF467" s="18" t="s">
        <v>697</v>
      </c>
      <c r="AG467" s="18" t="s">
        <v>605</v>
      </c>
      <c r="AH467" s="18" t="s">
        <v>611</v>
      </c>
      <c r="AI467" s="18" t="s">
        <v>592</v>
      </c>
    </row>
    <row r="468" spans="1:35">
      <c r="A468" s="18">
        <v>2017</v>
      </c>
      <c r="B468" s="18">
        <v>8</v>
      </c>
      <c r="C468" s="19">
        <f t="shared" si="7"/>
        <v>2017.625</v>
      </c>
      <c r="D468" s="27">
        <v>0.28999999999999998</v>
      </c>
      <c r="E468" s="18">
        <v>0.25</v>
      </c>
      <c r="F468" s="18">
        <v>0.31</v>
      </c>
      <c r="G468" s="27">
        <v>0.28999999999999998</v>
      </c>
      <c r="H468" s="18">
        <v>0.31</v>
      </c>
      <c r="I468" s="18">
        <v>0.27</v>
      </c>
      <c r="J468" s="27">
        <v>0.28999999999999998</v>
      </c>
      <c r="K468" s="18">
        <v>0.11</v>
      </c>
      <c r="L468" s="18">
        <v>0.33</v>
      </c>
      <c r="M468" s="27">
        <v>0.32</v>
      </c>
      <c r="N468" s="18">
        <v>0.42</v>
      </c>
      <c r="O468" s="18">
        <v>0.28999999999999998</v>
      </c>
      <c r="U468" s="18" t="s">
        <v>382</v>
      </c>
      <c r="V468" s="18" t="s">
        <v>510</v>
      </c>
      <c r="W468" s="18" t="s">
        <v>503</v>
      </c>
      <c r="X468" s="18" t="s">
        <v>504</v>
      </c>
      <c r="Y468" s="18" t="s">
        <v>477</v>
      </c>
      <c r="Z468" s="18" t="s">
        <v>442</v>
      </c>
      <c r="AA468" s="18" t="s">
        <v>580</v>
      </c>
      <c r="AB468" s="18" t="s">
        <v>589</v>
      </c>
      <c r="AC468" s="18" t="s">
        <v>736</v>
      </c>
      <c r="AD468" s="18" t="s">
        <v>560</v>
      </c>
      <c r="AE468" s="18" t="s">
        <v>735</v>
      </c>
      <c r="AF468" s="18" t="s">
        <v>682</v>
      </c>
      <c r="AG468" s="18" t="s">
        <v>734</v>
      </c>
      <c r="AH468" s="18" t="s">
        <v>733</v>
      </c>
      <c r="AI468" s="18" t="s">
        <v>732</v>
      </c>
    </row>
    <row r="469" spans="1:35">
      <c r="A469" s="18">
        <v>2017</v>
      </c>
      <c r="B469" s="18">
        <v>9</v>
      </c>
      <c r="C469" s="19">
        <f t="shared" si="7"/>
        <v>2017.703125</v>
      </c>
      <c r="D469" s="27">
        <v>0.39</v>
      </c>
      <c r="E469" s="18">
        <v>0.39</v>
      </c>
      <c r="F469" s="18">
        <v>0.39</v>
      </c>
      <c r="G469" s="27">
        <v>0.37</v>
      </c>
      <c r="H469" s="18">
        <v>0.46</v>
      </c>
      <c r="I469" s="18">
        <v>0.31</v>
      </c>
      <c r="J469" s="27">
        <v>0.42</v>
      </c>
      <c r="K469" s="18">
        <v>0.23</v>
      </c>
      <c r="L469" s="18">
        <v>0.45</v>
      </c>
      <c r="M469" s="27">
        <v>0.38</v>
      </c>
      <c r="N469" s="18">
        <v>0.45</v>
      </c>
      <c r="O469" s="18">
        <v>0.36</v>
      </c>
      <c r="U469" s="18" t="s">
        <v>511</v>
      </c>
      <c r="V469" s="18" t="s">
        <v>568</v>
      </c>
      <c r="W469" s="18" t="s">
        <v>466</v>
      </c>
      <c r="X469" s="18" t="s">
        <v>425</v>
      </c>
      <c r="Y469" s="18" t="s">
        <v>428</v>
      </c>
      <c r="Z469" s="18" t="s">
        <v>696</v>
      </c>
      <c r="AA469" s="18" t="s">
        <v>731</v>
      </c>
      <c r="AB469" s="18" t="s">
        <v>730</v>
      </c>
      <c r="AC469" s="18" t="s">
        <v>729</v>
      </c>
      <c r="AD469" s="18" t="s">
        <v>728</v>
      </c>
      <c r="AE469" s="18" t="s">
        <v>727</v>
      </c>
      <c r="AF469" s="18" t="s">
        <v>463</v>
      </c>
      <c r="AG469" s="18" t="s">
        <v>719</v>
      </c>
      <c r="AH469" s="18" t="s">
        <v>386</v>
      </c>
      <c r="AI469" s="18" t="s">
        <v>437</v>
      </c>
    </row>
    <row r="470" spans="1:35">
      <c r="A470" s="18">
        <v>2017</v>
      </c>
      <c r="B470" s="18">
        <v>10</v>
      </c>
      <c r="C470" s="19">
        <f t="shared" si="7"/>
        <v>2017.78125</v>
      </c>
      <c r="D470" s="27">
        <v>0.47</v>
      </c>
      <c r="E470" s="18">
        <v>0.54</v>
      </c>
      <c r="F470" s="18">
        <v>0.44</v>
      </c>
      <c r="G470" s="27">
        <v>0.47</v>
      </c>
      <c r="H470" s="18">
        <v>0.53</v>
      </c>
      <c r="I470" s="18">
        <v>0.44</v>
      </c>
      <c r="J470" s="27">
        <v>0.46</v>
      </c>
      <c r="K470" s="18">
        <v>0.55000000000000004</v>
      </c>
      <c r="L470" s="18">
        <v>0.45</v>
      </c>
      <c r="M470" s="27">
        <v>0.32</v>
      </c>
      <c r="N470" s="18">
        <v>0.5</v>
      </c>
      <c r="O470" s="18">
        <v>0.27</v>
      </c>
      <c r="U470" s="18" t="s">
        <v>487</v>
      </c>
      <c r="V470" s="18" t="s">
        <v>487</v>
      </c>
      <c r="W470" s="18" t="s">
        <v>561</v>
      </c>
      <c r="X470" s="18" t="s">
        <v>726</v>
      </c>
      <c r="Y470" s="18" t="s">
        <v>706</v>
      </c>
      <c r="Z470" s="18" t="s">
        <v>614</v>
      </c>
      <c r="AA470" s="18" t="s">
        <v>669</v>
      </c>
      <c r="AB470" s="18" t="s">
        <v>591</v>
      </c>
      <c r="AC470" s="18" t="s">
        <v>725</v>
      </c>
      <c r="AD470" s="18" t="s">
        <v>684</v>
      </c>
      <c r="AE470" s="18" t="s">
        <v>724</v>
      </c>
      <c r="AF470" s="18" t="s">
        <v>427</v>
      </c>
      <c r="AG470" s="18" t="s">
        <v>596</v>
      </c>
      <c r="AH470" s="18" t="s">
        <v>723</v>
      </c>
      <c r="AI470" s="18" t="s">
        <v>667</v>
      </c>
    </row>
    <row r="471" spans="1:35">
      <c r="A471" s="18">
        <v>2017</v>
      </c>
      <c r="B471" s="18">
        <v>11</v>
      </c>
      <c r="C471" s="19">
        <f t="shared" si="7"/>
        <v>2017.859375</v>
      </c>
      <c r="D471" s="27">
        <v>0.22</v>
      </c>
      <c r="E471" s="18">
        <v>0.14000000000000001</v>
      </c>
      <c r="F471" s="18">
        <v>0.25</v>
      </c>
      <c r="G471" s="27">
        <v>0.19</v>
      </c>
      <c r="H471" s="18">
        <v>0.17</v>
      </c>
      <c r="I471" s="18">
        <v>0.2</v>
      </c>
      <c r="J471" s="27">
        <v>0.25</v>
      </c>
      <c r="K471" s="18">
        <v>7.0000000000000007E-2</v>
      </c>
      <c r="L471" s="18">
        <v>0.28999999999999998</v>
      </c>
      <c r="M471" s="27">
        <v>0.12</v>
      </c>
      <c r="N471" s="18">
        <v>0.16</v>
      </c>
      <c r="O471" s="18">
        <v>0.11</v>
      </c>
      <c r="U471" s="18" t="s">
        <v>389</v>
      </c>
      <c r="V471" s="18" t="s">
        <v>412</v>
      </c>
      <c r="W471" s="18" t="s">
        <v>522</v>
      </c>
      <c r="X471" s="18" t="s">
        <v>668</v>
      </c>
      <c r="Y471" s="18" t="s">
        <v>432</v>
      </c>
      <c r="Z471" s="18" t="s">
        <v>633</v>
      </c>
      <c r="AA471" s="18" t="s">
        <v>521</v>
      </c>
      <c r="AB471" s="18" t="s">
        <v>546</v>
      </c>
      <c r="AC471" s="18" t="s">
        <v>435</v>
      </c>
      <c r="AD471" s="18" t="s">
        <v>430</v>
      </c>
      <c r="AE471" s="18" t="s">
        <v>470</v>
      </c>
      <c r="AF471" s="18" t="s">
        <v>382</v>
      </c>
      <c r="AG471" s="18" t="s">
        <v>573</v>
      </c>
      <c r="AH471" s="18" t="s">
        <v>722</v>
      </c>
      <c r="AI471" s="18" t="s">
        <v>714</v>
      </c>
    </row>
    <row r="472" spans="1:35">
      <c r="A472" s="18">
        <v>2017</v>
      </c>
      <c r="B472" s="18">
        <v>12</v>
      </c>
      <c r="C472" s="19">
        <f t="shared" si="7"/>
        <v>2017.9375</v>
      </c>
      <c r="D472" s="27">
        <v>0.31</v>
      </c>
      <c r="E472" s="18">
        <v>0.53</v>
      </c>
      <c r="F472" s="18">
        <v>0.22</v>
      </c>
      <c r="G472" s="27">
        <v>0.43</v>
      </c>
      <c r="H472" s="18">
        <v>0.65</v>
      </c>
      <c r="I472" s="18">
        <v>0.28999999999999998</v>
      </c>
      <c r="J472" s="27">
        <v>0.19</v>
      </c>
      <c r="K472" s="18">
        <v>0.26</v>
      </c>
      <c r="L472" s="18">
        <v>0.17</v>
      </c>
      <c r="M472" s="27">
        <v>0.14000000000000001</v>
      </c>
      <c r="N472" s="18">
        <v>0.3</v>
      </c>
      <c r="O472" s="18">
        <v>0.09</v>
      </c>
      <c r="U472" s="18" t="s">
        <v>514</v>
      </c>
      <c r="V472" s="18" t="s">
        <v>441</v>
      </c>
      <c r="W472" s="18" t="s">
        <v>605</v>
      </c>
      <c r="X472" s="18" t="s">
        <v>591</v>
      </c>
      <c r="Y472" s="18" t="s">
        <v>504</v>
      </c>
      <c r="Z472" s="18" t="s">
        <v>433</v>
      </c>
      <c r="AA472" s="18" t="s">
        <v>525</v>
      </c>
      <c r="AB472" s="18" t="s">
        <v>721</v>
      </c>
      <c r="AC472" s="18" t="s">
        <v>720</v>
      </c>
      <c r="AD472" s="18" t="s">
        <v>604</v>
      </c>
      <c r="AE472" s="18" t="s">
        <v>552</v>
      </c>
      <c r="AF472" s="18" t="s">
        <v>719</v>
      </c>
      <c r="AG472" s="18" t="s">
        <v>536</v>
      </c>
      <c r="AH472" s="18" t="s">
        <v>456</v>
      </c>
      <c r="AI472" s="18" t="s">
        <v>536</v>
      </c>
    </row>
    <row r="473" spans="1:35">
      <c r="A473" s="18">
        <v>2018</v>
      </c>
      <c r="B473" s="18">
        <v>1</v>
      </c>
      <c r="C473" s="19">
        <f t="shared" si="7"/>
        <v>2018.078125</v>
      </c>
      <c r="D473" s="27">
        <v>0.15</v>
      </c>
      <c r="E473" s="18">
        <v>0.36</v>
      </c>
      <c r="F473" s="18">
        <v>0.06</v>
      </c>
      <c r="G473" s="27">
        <v>0.35</v>
      </c>
      <c r="H473" s="18">
        <v>0.51</v>
      </c>
      <c r="I473" s="18">
        <v>0.25</v>
      </c>
      <c r="J473" s="27">
        <v>-0.06</v>
      </c>
      <c r="K473" s="18">
        <v>0.04</v>
      </c>
      <c r="L473" s="18">
        <v>-0.08</v>
      </c>
      <c r="M473" s="27">
        <v>-0.2</v>
      </c>
      <c r="N473" s="18">
        <v>-0.15</v>
      </c>
      <c r="O473" s="18">
        <v>-0.22</v>
      </c>
      <c r="U473" s="18" t="s">
        <v>718</v>
      </c>
      <c r="V473" s="18" t="s">
        <v>415</v>
      </c>
      <c r="W473" s="18" t="s">
        <v>422</v>
      </c>
      <c r="X473" s="18" t="s">
        <v>567</v>
      </c>
      <c r="Y473" s="18" t="s">
        <v>416</v>
      </c>
      <c r="Z473" s="18" t="s">
        <v>693</v>
      </c>
      <c r="AA473" s="18" t="s">
        <v>717</v>
      </c>
      <c r="AB473" s="18" t="s">
        <v>716</v>
      </c>
      <c r="AC473" s="18" t="s">
        <v>715</v>
      </c>
      <c r="AD473" s="18" t="s">
        <v>432</v>
      </c>
      <c r="AE473" s="18" t="s">
        <v>422</v>
      </c>
      <c r="AF473" s="18" t="s">
        <v>714</v>
      </c>
      <c r="AG473" s="18" t="s">
        <v>561</v>
      </c>
      <c r="AH473" s="18" t="s">
        <v>607</v>
      </c>
      <c r="AI473" s="18" t="s">
        <v>382</v>
      </c>
    </row>
    <row r="474" spans="1:35">
      <c r="A474" s="18">
        <v>2018</v>
      </c>
      <c r="B474" s="18">
        <v>2</v>
      </c>
      <c r="C474" s="19">
        <f t="shared" si="7"/>
        <v>2018.15625</v>
      </c>
      <c r="D474" s="27">
        <v>0.08</v>
      </c>
      <c r="E474" s="18">
        <v>0.01</v>
      </c>
      <c r="F474" s="18">
        <v>0.11</v>
      </c>
      <c r="G474" s="27">
        <v>0.06</v>
      </c>
      <c r="H474" s="18">
        <v>-0.04</v>
      </c>
      <c r="I474" s="18">
        <v>0.12</v>
      </c>
      <c r="J474" s="27">
        <v>0.11</v>
      </c>
      <c r="K474" s="18">
        <v>0.12</v>
      </c>
      <c r="L474" s="18">
        <v>0.1</v>
      </c>
      <c r="M474" s="27">
        <v>-7.0000000000000007E-2</v>
      </c>
      <c r="N474" s="18">
        <v>0.17</v>
      </c>
      <c r="O474" s="18">
        <v>-0.15</v>
      </c>
      <c r="U474" s="18" t="s">
        <v>657</v>
      </c>
      <c r="V474" s="18" t="s">
        <v>713</v>
      </c>
      <c r="W474" s="18" t="s">
        <v>470</v>
      </c>
      <c r="X474" s="18" t="s">
        <v>691</v>
      </c>
      <c r="Y474" s="18" t="s">
        <v>446</v>
      </c>
      <c r="Z474" s="18" t="s">
        <v>378</v>
      </c>
      <c r="AA474" s="18" t="s">
        <v>712</v>
      </c>
      <c r="AB474" s="18" t="s">
        <v>519</v>
      </c>
      <c r="AC474" s="18" t="s">
        <v>711</v>
      </c>
      <c r="AD474" s="18" t="s">
        <v>469</v>
      </c>
      <c r="AE474" s="18" t="s">
        <v>686</v>
      </c>
      <c r="AF474" s="18" t="s">
        <v>382</v>
      </c>
      <c r="AG474" s="18" t="s">
        <v>592</v>
      </c>
      <c r="AH474" s="18" t="s">
        <v>710</v>
      </c>
      <c r="AI474" s="18" t="s">
        <v>522</v>
      </c>
    </row>
    <row r="475" spans="1:35">
      <c r="A475" s="18">
        <v>2018</v>
      </c>
      <c r="B475" s="18">
        <v>3</v>
      </c>
      <c r="C475" s="19">
        <f t="shared" si="7"/>
        <v>2018.234375</v>
      </c>
      <c r="D475" s="27">
        <v>0.15</v>
      </c>
      <c r="E475" s="18">
        <v>0.39</v>
      </c>
      <c r="F475" s="18">
        <v>0.05</v>
      </c>
      <c r="G475" s="27">
        <v>0.24</v>
      </c>
      <c r="H475" s="18">
        <v>0.47</v>
      </c>
      <c r="I475" s="18">
        <v>0.1</v>
      </c>
      <c r="J475" s="27">
        <v>0.05</v>
      </c>
      <c r="K475" s="18">
        <v>0.23</v>
      </c>
      <c r="L475" s="18">
        <v>0.02</v>
      </c>
      <c r="M475" s="27">
        <v>-0.02</v>
      </c>
      <c r="N475" s="18">
        <v>0.12</v>
      </c>
      <c r="O475" s="18">
        <v>-0.06</v>
      </c>
      <c r="U475" s="18" t="s">
        <v>517</v>
      </c>
      <c r="V475" s="18" t="s">
        <v>423</v>
      </c>
      <c r="W475" s="18" t="s">
        <v>440</v>
      </c>
      <c r="X475" s="18" t="s">
        <v>446</v>
      </c>
      <c r="Y475" s="18" t="s">
        <v>580</v>
      </c>
      <c r="Z475" s="18" t="s">
        <v>414</v>
      </c>
      <c r="AA475" s="18" t="s">
        <v>709</v>
      </c>
      <c r="AB475" s="18" t="s">
        <v>708</v>
      </c>
      <c r="AC475" s="18" t="s">
        <v>707</v>
      </c>
      <c r="AD475" s="18" t="s">
        <v>386</v>
      </c>
      <c r="AE475" s="18" t="s">
        <v>447</v>
      </c>
      <c r="AF475" s="18" t="s">
        <v>677</v>
      </c>
      <c r="AG475" s="18" t="s">
        <v>453</v>
      </c>
      <c r="AH475" s="18" t="s">
        <v>662</v>
      </c>
      <c r="AI475" s="18" t="s">
        <v>593</v>
      </c>
    </row>
    <row r="476" spans="1:35">
      <c r="A476" s="18">
        <v>2018</v>
      </c>
      <c r="B476" s="18">
        <v>4</v>
      </c>
      <c r="C476" s="19">
        <f t="shared" si="7"/>
        <v>2018.3125</v>
      </c>
      <c r="D476" s="27">
        <v>0.09</v>
      </c>
      <c r="E476" s="18">
        <v>0.34</v>
      </c>
      <c r="F476" s="18">
        <v>-0.01</v>
      </c>
      <c r="G476" s="27">
        <v>0.16</v>
      </c>
      <c r="H476" s="18">
        <v>0.24</v>
      </c>
      <c r="I476" s="18">
        <v>0.1</v>
      </c>
      <c r="J476" s="27">
        <v>0.01</v>
      </c>
      <c r="K476" s="18">
        <v>0.56999999999999995</v>
      </c>
      <c r="L476" s="18">
        <v>-0.1</v>
      </c>
      <c r="M476" s="27">
        <v>-0.24</v>
      </c>
      <c r="N476" s="18">
        <v>-0.28000000000000003</v>
      </c>
      <c r="O476" s="18">
        <v>-0.23</v>
      </c>
      <c r="U476" s="18" t="s">
        <v>517</v>
      </c>
      <c r="V476" s="18" t="s">
        <v>658</v>
      </c>
      <c r="W476" s="18" t="s">
        <v>552</v>
      </c>
      <c r="X476" s="18" t="s">
        <v>673</v>
      </c>
      <c r="Y476" s="18" t="s">
        <v>650</v>
      </c>
      <c r="Z476" s="18" t="s">
        <v>520</v>
      </c>
      <c r="AA476" s="18" t="s">
        <v>706</v>
      </c>
      <c r="AB476" s="18" t="s">
        <v>519</v>
      </c>
      <c r="AC476" s="18" t="s">
        <v>705</v>
      </c>
      <c r="AD476" s="18" t="s">
        <v>590</v>
      </c>
      <c r="AE476" s="18" t="s">
        <v>704</v>
      </c>
      <c r="AF476" s="18" t="s">
        <v>593</v>
      </c>
      <c r="AG476" s="18" t="s">
        <v>460</v>
      </c>
      <c r="AH476" s="18" t="s">
        <v>428</v>
      </c>
      <c r="AI476" s="18" t="s">
        <v>415</v>
      </c>
    </row>
    <row r="477" spans="1:35">
      <c r="A477" s="18">
        <v>2018</v>
      </c>
      <c r="B477" s="18">
        <v>5</v>
      </c>
      <c r="C477" s="19">
        <f t="shared" si="7"/>
        <v>2018.390625</v>
      </c>
      <c r="D477" s="27">
        <v>0.04</v>
      </c>
      <c r="E477" s="18">
        <v>0.23</v>
      </c>
      <c r="F477" s="18">
        <v>-0.04</v>
      </c>
      <c r="G477" s="27">
        <v>0.21</v>
      </c>
      <c r="H477" s="18">
        <v>0.31</v>
      </c>
      <c r="I477" s="18">
        <v>0.15</v>
      </c>
      <c r="J477" s="27">
        <v>-0.13</v>
      </c>
      <c r="K477" s="18">
        <v>0.06</v>
      </c>
      <c r="L477" s="18">
        <v>-0.17</v>
      </c>
      <c r="M477" s="27">
        <v>-0.11</v>
      </c>
      <c r="N477" s="18">
        <v>-0.04</v>
      </c>
      <c r="O477" s="18">
        <v>-0.13</v>
      </c>
      <c r="U477" s="18" t="s">
        <v>658</v>
      </c>
      <c r="V477" s="18" t="s">
        <v>470</v>
      </c>
      <c r="W477" s="18" t="s">
        <v>517</v>
      </c>
      <c r="X477" s="18" t="s">
        <v>507</v>
      </c>
      <c r="Y477" s="18" t="s">
        <v>604</v>
      </c>
      <c r="Z477" s="18" t="s">
        <v>662</v>
      </c>
      <c r="AA477" s="18" t="s">
        <v>572</v>
      </c>
      <c r="AB477" s="18" t="s">
        <v>703</v>
      </c>
      <c r="AC477" s="18" t="s">
        <v>569</v>
      </c>
      <c r="AD477" s="18" t="s">
        <v>662</v>
      </c>
      <c r="AE477" s="18" t="s">
        <v>494</v>
      </c>
      <c r="AF477" s="18" t="s">
        <v>702</v>
      </c>
      <c r="AG477" s="18" t="s">
        <v>701</v>
      </c>
      <c r="AH477" s="18" t="s">
        <v>700</v>
      </c>
      <c r="AI477" s="18" t="s">
        <v>699</v>
      </c>
    </row>
    <row r="478" spans="1:35">
      <c r="A478" s="18">
        <v>2018</v>
      </c>
      <c r="B478" s="18">
        <v>6</v>
      </c>
      <c r="C478" s="19">
        <f t="shared" si="7"/>
        <v>2018.46875</v>
      </c>
      <c r="D478" s="27">
        <v>0.06</v>
      </c>
      <c r="E478" s="18">
        <v>0.19</v>
      </c>
      <c r="F478" s="18">
        <v>0.01</v>
      </c>
      <c r="G478" s="27">
        <v>0.18</v>
      </c>
      <c r="H478" s="18">
        <v>0.28000000000000003</v>
      </c>
      <c r="I478" s="18">
        <v>0.11</v>
      </c>
      <c r="J478" s="27">
        <v>-0.05</v>
      </c>
      <c r="K478" s="18">
        <v>0</v>
      </c>
      <c r="L478" s="18">
        <v>-0.06</v>
      </c>
      <c r="M478" s="27">
        <v>-0.04</v>
      </c>
      <c r="N478" s="18">
        <v>0.01</v>
      </c>
      <c r="O478" s="18">
        <v>-0.05</v>
      </c>
      <c r="U478" s="18" t="s">
        <v>505</v>
      </c>
      <c r="V478" s="18" t="s">
        <v>494</v>
      </c>
      <c r="W478" s="18" t="s">
        <v>382</v>
      </c>
      <c r="X478" s="18" t="s">
        <v>543</v>
      </c>
      <c r="Y478" s="18" t="s">
        <v>468</v>
      </c>
      <c r="Z478" s="18" t="s">
        <v>638</v>
      </c>
      <c r="AA478" s="18" t="s">
        <v>644</v>
      </c>
      <c r="AB478" s="18" t="s">
        <v>696</v>
      </c>
      <c r="AC478" s="18" t="s">
        <v>487</v>
      </c>
      <c r="AD478" s="18" t="s">
        <v>543</v>
      </c>
      <c r="AE478" s="18" t="s">
        <v>552</v>
      </c>
      <c r="AF478" s="18" t="s">
        <v>586</v>
      </c>
      <c r="AG478" s="18" t="s">
        <v>698</v>
      </c>
      <c r="AH478" s="18" t="s">
        <v>654</v>
      </c>
      <c r="AI478" s="18" t="s">
        <v>697</v>
      </c>
    </row>
    <row r="479" spans="1:35">
      <c r="A479" s="18">
        <v>2018</v>
      </c>
      <c r="B479" s="18">
        <v>7</v>
      </c>
      <c r="C479" s="19">
        <f t="shared" si="7"/>
        <v>2018.546875</v>
      </c>
      <c r="D479" s="27">
        <v>0.17</v>
      </c>
      <c r="E479" s="18">
        <v>0.4</v>
      </c>
      <c r="F479" s="18">
        <v>0.08</v>
      </c>
      <c r="G479" s="27">
        <v>0.23</v>
      </c>
      <c r="H479" s="18">
        <v>0.41</v>
      </c>
      <c r="I479" s="18">
        <v>0.11</v>
      </c>
      <c r="J479" s="27">
        <v>0.11</v>
      </c>
      <c r="K479" s="18">
        <v>0.37</v>
      </c>
      <c r="L479" s="18">
        <v>0.06</v>
      </c>
      <c r="M479" s="27">
        <v>0.1</v>
      </c>
      <c r="N479" s="18">
        <v>0.15</v>
      </c>
      <c r="O479" s="18">
        <v>0.08</v>
      </c>
      <c r="U479" s="18" t="s">
        <v>510</v>
      </c>
      <c r="V479" s="18" t="s">
        <v>472</v>
      </c>
      <c r="W479" s="18" t="s">
        <v>569</v>
      </c>
      <c r="X479" s="18" t="s">
        <v>446</v>
      </c>
      <c r="Y479" s="18" t="s">
        <v>696</v>
      </c>
      <c r="Z479" s="18" t="s">
        <v>567</v>
      </c>
      <c r="AA479" s="18" t="s">
        <v>672</v>
      </c>
      <c r="AB479" s="18" t="s">
        <v>446</v>
      </c>
      <c r="AC479" s="18" t="s">
        <v>569</v>
      </c>
      <c r="AD479" s="18" t="s">
        <v>491</v>
      </c>
      <c r="AE479" s="18" t="s">
        <v>502</v>
      </c>
      <c r="AF479" s="18" t="s">
        <v>522</v>
      </c>
      <c r="AG479" s="18" t="s">
        <v>536</v>
      </c>
      <c r="AH479" s="18" t="s">
        <v>668</v>
      </c>
      <c r="AI479" s="18" t="s">
        <v>695</v>
      </c>
    </row>
    <row r="480" spans="1:35">
      <c r="A480" s="18">
        <v>2018</v>
      </c>
      <c r="B480" s="18">
        <v>8</v>
      </c>
      <c r="C480" s="19">
        <f t="shared" si="7"/>
        <v>2018.625</v>
      </c>
      <c r="D480" s="27">
        <v>0.06</v>
      </c>
      <c r="E480" s="18">
        <v>0.22</v>
      </c>
      <c r="F480" s="18">
        <v>-0.01</v>
      </c>
      <c r="G480" s="27">
        <v>0.08</v>
      </c>
      <c r="H480" s="18">
        <v>0.22</v>
      </c>
      <c r="I480" s="18">
        <v>-0.01</v>
      </c>
      <c r="J480" s="27">
        <v>0.03</v>
      </c>
      <c r="K480" s="18">
        <v>0.21</v>
      </c>
      <c r="L480" s="18">
        <v>0</v>
      </c>
      <c r="M480" s="27">
        <v>-0.04</v>
      </c>
      <c r="N480" s="18">
        <v>-0.04</v>
      </c>
      <c r="O480" s="18">
        <v>-0.03</v>
      </c>
      <c r="U480" s="18" t="s">
        <v>657</v>
      </c>
      <c r="V480" s="18" t="s">
        <v>510</v>
      </c>
      <c r="W480" s="18" t="s">
        <v>694</v>
      </c>
      <c r="X480" s="18" t="s">
        <v>498</v>
      </c>
      <c r="Y480" s="18" t="s">
        <v>521</v>
      </c>
      <c r="Z480" s="18" t="s">
        <v>693</v>
      </c>
      <c r="AA480" s="18" t="s">
        <v>457</v>
      </c>
      <c r="AB480" s="18" t="s">
        <v>381</v>
      </c>
      <c r="AC480" s="18" t="s">
        <v>692</v>
      </c>
      <c r="AD480" s="18" t="s">
        <v>691</v>
      </c>
      <c r="AE480" s="18" t="s">
        <v>690</v>
      </c>
      <c r="AF480" s="18" t="s">
        <v>464</v>
      </c>
      <c r="AG480" s="18" t="s">
        <v>610</v>
      </c>
      <c r="AH480" s="18" t="s">
        <v>450</v>
      </c>
      <c r="AI480" s="18" t="s">
        <v>496</v>
      </c>
    </row>
    <row r="481" spans="1:35">
      <c r="A481" s="18">
        <v>2018</v>
      </c>
      <c r="B481" s="18">
        <v>9</v>
      </c>
      <c r="C481" s="19">
        <f t="shared" si="7"/>
        <v>2018.703125</v>
      </c>
      <c r="D481" s="27">
        <v>-0.03</v>
      </c>
      <c r="E481" s="18">
        <v>-0.06</v>
      </c>
      <c r="F481" s="18">
        <v>-0.02</v>
      </c>
      <c r="G481" s="27">
        <v>-0.02</v>
      </c>
      <c r="H481" s="18">
        <v>-7.0000000000000007E-2</v>
      </c>
      <c r="I481" s="18">
        <v>0.01</v>
      </c>
      <c r="J481" s="27">
        <v>-0.04</v>
      </c>
      <c r="K481" s="18">
        <v>-0.04</v>
      </c>
      <c r="L481" s="18">
        <v>-0.04</v>
      </c>
      <c r="M481" s="27">
        <v>0.05</v>
      </c>
      <c r="N481" s="18">
        <v>0.09</v>
      </c>
      <c r="O481" s="18">
        <v>0.04</v>
      </c>
      <c r="U481" s="18" t="s">
        <v>460</v>
      </c>
      <c r="V481" s="18" t="s">
        <v>413</v>
      </c>
      <c r="W481" s="18" t="s">
        <v>649</v>
      </c>
      <c r="X481" s="18" t="s">
        <v>680</v>
      </c>
      <c r="Y481" s="18" t="s">
        <v>557</v>
      </c>
      <c r="Z481" s="18" t="s">
        <v>468</v>
      </c>
      <c r="AA481" s="18" t="s">
        <v>551</v>
      </c>
      <c r="AB481" s="18" t="s">
        <v>381</v>
      </c>
      <c r="AC481" s="18" t="s">
        <v>379</v>
      </c>
      <c r="AD481" s="18" t="s">
        <v>602</v>
      </c>
      <c r="AE481" s="18" t="s">
        <v>689</v>
      </c>
      <c r="AF481" s="18" t="s">
        <v>688</v>
      </c>
      <c r="AG481" s="18" t="s">
        <v>645</v>
      </c>
      <c r="AH481" s="18" t="s">
        <v>687</v>
      </c>
      <c r="AI481" s="18" t="s">
        <v>582</v>
      </c>
    </row>
    <row r="482" spans="1:35">
      <c r="A482" s="18">
        <v>2018</v>
      </c>
      <c r="B482" s="18">
        <v>10</v>
      </c>
      <c r="C482" s="19">
        <f t="shared" si="7"/>
        <v>2018.78125</v>
      </c>
      <c r="D482" s="27">
        <v>0.03</v>
      </c>
      <c r="E482" s="18">
        <v>0.1</v>
      </c>
      <c r="F482" s="18">
        <v>0.01</v>
      </c>
      <c r="G482" s="27">
        <v>0.09</v>
      </c>
      <c r="H482" s="18">
        <v>0.11</v>
      </c>
      <c r="I482" s="18">
        <v>0.08</v>
      </c>
      <c r="J482" s="27">
        <v>-0.02</v>
      </c>
      <c r="K482" s="18">
        <v>0.08</v>
      </c>
      <c r="L482" s="18">
        <v>-0.05</v>
      </c>
      <c r="M482" s="27">
        <v>0.17</v>
      </c>
      <c r="N482" s="18">
        <v>0.18</v>
      </c>
      <c r="O482" s="18">
        <v>0.16</v>
      </c>
      <c r="U482" s="18" t="s">
        <v>547</v>
      </c>
      <c r="V482" s="18" t="s">
        <v>380</v>
      </c>
      <c r="W482" s="18" t="s">
        <v>686</v>
      </c>
      <c r="X482" s="18" t="s">
        <v>507</v>
      </c>
      <c r="Y482" s="18" t="s">
        <v>551</v>
      </c>
      <c r="Z482" s="18" t="s">
        <v>685</v>
      </c>
      <c r="AA482" s="18" t="s">
        <v>583</v>
      </c>
      <c r="AB482" s="18" t="s">
        <v>684</v>
      </c>
      <c r="AC482" s="18" t="s">
        <v>409</v>
      </c>
      <c r="AD482" s="18" t="s">
        <v>560</v>
      </c>
      <c r="AE482" s="18" t="s">
        <v>451</v>
      </c>
      <c r="AF482" s="18" t="s">
        <v>683</v>
      </c>
      <c r="AG482" s="18" t="s">
        <v>610</v>
      </c>
      <c r="AH482" s="18" t="s">
        <v>580</v>
      </c>
      <c r="AI482" s="18" t="s">
        <v>388</v>
      </c>
    </row>
    <row r="483" spans="1:35">
      <c r="A483" s="18">
        <v>2018</v>
      </c>
      <c r="B483" s="18">
        <v>11</v>
      </c>
      <c r="C483" s="19">
        <f t="shared" si="7"/>
        <v>2018.859375</v>
      </c>
      <c r="D483" s="27">
        <v>0.12</v>
      </c>
      <c r="E483" s="18">
        <v>-0.02</v>
      </c>
      <c r="F483" s="18">
        <v>0.18</v>
      </c>
      <c r="G483" s="27">
        <v>0.08</v>
      </c>
      <c r="H483" s="18">
        <v>-0.12</v>
      </c>
      <c r="I483" s="18">
        <v>0.21</v>
      </c>
      <c r="J483" s="27">
        <v>0.16</v>
      </c>
      <c r="K483" s="18">
        <v>0.18</v>
      </c>
      <c r="L483" s="18">
        <v>0.15</v>
      </c>
      <c r="M483" s="27">
        <v>0.33</v>
      </c>
      <c r="N483" s="18">
        <v>0.37</v>
      </c>
      <c r="O483" s="18">
        <v>0.32</v>
      </c>
      <c r="U483" s="18" t="s">
        <v>439</v>
      </c>
      <c r="V483" s="18" t="s">
        <v>464</v>
      </c>
      <c r="W483" s="18" t="s">
        <v>496</v>
      </c>
      <c r="X483" s="18" t="s">
        <v>434</v>
      </c>
      <c r="Y483" s="18" t="s">
        <v>428</v>
      </c>
      <c r="Z483" s="18" t="s">
        <v>385</v>
      </c>
      <c r="AA483" s="18" t="s">
        <v>521</v>
      </c>
      <c r="AB483" s="18" t="s">
        <v>491</v>
      </c>
      <c r="AC483" s="18" t="s">
        <v>502</v>
      </c>
      <c r="AD483" s="18" t="s">
        <v>632</v>
      </c>
      <c r="AE483" s="18" t="s">
        <v>438</v>
      </c>
      <c r="AF483" s="18" t="s">
        <v>682</v>
      </c>
      <c r="AG483" s="18" t="s">
        <v>681</v>
      </c>
      <c r="AH483" s="18" t="s">
        <v>554</v>
      </c>
      <c r="AI483" s="18" t="s">
        <v>436</v>
      </c>
    </row>
    <row r="484" spans="1:35">
      <c r="A484" s="18">
        <v>2018</v>
      </c>
      <c r="B484" s="18">
        <v>12</v>
      </c>
      <c r="C484" s="19">
        <f t="shared" si="7"/>
        <v>2018.9375</v>
      </c>
      <c r="D484" s="27">
        <v>0.13</v>
      </c>
      <c r="E484" s="18">
        <v>0.2</v>
      </c>
      <c r="F484" s="18">
        <v>0.1</v>
      </c>
      <c r="G484" s="27">
        <v>0.21</v>
      </c>
      <c r="H484" s="18">
        <v>0.17</v>
      </c>
      <c r="I484" s="18">
        <v>0.24</v>
      </c>
      <c r="J484" s="27">
        <v>0.04</v>
      </c>
      <c r="K484" s="18">
        <v>0.28000000000000003</v>
      </c>
      <c r="L484" s="18">
        <v>-0.01</v>
      </c>
      <c r="M484" s="27">
        <v>0.17</v>
      </c>
      <c r="N484" s="18">
        <v>0.1</v>
      </c>
      <c r="O484" s="18">
        <v>0.2</v>
      </c>
      <c r="U484" s="18" t="s">
        <v>447</v>
      </c>
      <c r="V484" s="18" t="s">
        <v>388</v>
      </c>
      <c r="W484" s="18" t="s">
        <v>382</v>
      </c>
      <c r="X484" s="18" t="s">
        <v>516</v>
      </c>
      <c r="Y484" s="18" t="s">
        <v>597</v>
      </c>
      <c r="Z484" s="18" t="s">
        <v>680</v>
      </c>
      <c r="AA484" s="18" t="s">
        <v>611</v>
      </c>
      <c r="AB484" s="18" t="s">
        <v>513</v>
      </c>
      <c r="AC484" s="18" t="s">
        <v>568</v>
      </c>
      <c r="AD484" s="18" t="s">
        <v>679</v>
      </c>
      <c r="AE484" s="18" t="s">
        <v>511</v>
      </c>
      <c r="AF484" s="18" t="s">
        <v>474</v>
      </c>
      <c r="AG484" s="18" t="s">
        <v>379</v>
      </c>
      <c r="AH484" s="18" t="s">
        <v>468</v>
      </c>
      <c r="AI484" s="18" t="s">
        <v>678</v>
      </c>
    </row>
    <row r="485" spans="1:35">
      <c r="A485" s="18">
        <v>2019</v>
      </c>
      <c r="B485" s="18">
        <v>1</v>
      </c>
      <c r="C485" s="19">
        <f t="shared" si="7"/>
        <v>2019.078125</v>
      </c>
      <c r="D485" s="27">
        <v>0.24</v>
      </c>
      <c r="E485" s="18">
        <v>0.18</v>
      </c>
      <c r="F485" s="18">
        <v>0.26</v>
      </c>
      <c r="G485" s="27">
        <v>0.19</v>
      </c>
      <c r="H485" s="18">
        <v>0.15</v>
      </c>
      <c r="I485" s="18">
        <v>0.21</v>
      </c>
      <c r="J485" s="27">
        <v>0.28000000000000003</v>
      </c>
      <c r="K485" s="18">
        <v>0.23</v>
      </c>
      <c r="L485" s="18">
        <v>0.3</v>
      </c>
      <c r="M485" s="27">
        <v>0.26</v>
      </c>
      <c r="N485" s="18">
        <v>0.27</v>
      </c>
      <c r="O485" s="18">
        <v>0.25</v>
      </c>
      <c r="U485" s="18" t="s">
        <v>570</v>
      </c>
      <c r="V485" s="18" t="s">
        <v>677</v>
      </c>
      <c r="W485" s="18" t="s">
        <v>377</v>
      </c>
      <c r="X485" s="18" t="s">
        <v>430</v>
      </c>
      <c r="Y485" s="18" t="s">
        <v>420</v>
      </c>
      <c r="Z485" s="18" t="s">
        <v>491</v>
      </c>
      <c r="AA485" s="18" t="s">
        <v>660</v>
      </c>
      <c r="AB485" s="18" t="s">
        <v>676</v>
      </c>
      <c r="AC485" s="18" t="s">
        <v>675</v>
      </c>
      <c r="AD485" s="18" t="s">
        <v>468</v>
      </c>
      <c r="AE485" s="18" t="s">
        <v>411</v>
      </c>
      <c r="AF485" s="18" t="s">
        <v>556</v>
      </c>
      <c r="AG485" s="18" t="s">
        <v>494</v>
      </c>
      <c r="AH485" s="18" t="s">
        <v>442</v>
      </c>
      <c r="AI485" s="18" t="s">
        <v>634</v>
      </c>
    </row>
    <row r="486" spans="1:35" ht="13">
      <c r="A486" s="18">
        <v>2019</v>
      </c>
      <c r="B486" s="18">
        <v>2</v>
      </c>
      <c r="C486" s="19">
        <f t="shared" si="7"/>
        <v>2019.15625</v>
      </c>
      <c r="D486" s="28">
        <v>0.21</v>
      </c>
      <c r="E486" s="18">
        <v>0.18</v>
      </c>
      <c r="F486" s="18">
        <v>0.22</v>
      </c>
      <c r="G486" s="27">
        <v>0.24</v>
      </c>
      <c r="H486" s="18">
        <v>0.08</v>
      </c>
      <c r="I486" s="18">
        <v>0.35</v>
      </c>
      <c r="J486" s="27">
        <v>0.18</v>
      </c>
      <c r="K486" s="18">
        <v>0.41</v>
      </c>
      <c r="L486" s="18">
        <v>0.13</v>
      </c>
      <c r="M486" s="27">
        <v>0.3</v>
      </c>
      <c r="N486" s="18">
        <v>0.23</v>
      </c>
      <c r="O486" s="18">
        <v>0.32</v>
      </c>
      <c r="U486" s="18" t="s">
        <v>447</v>
      </c>
      <c r="V486" s="18" t="s">
        <v>482</v>
      </c>
      <c r="W486" s="18" t="s">
        <v>517</v>
      </c>
      <c r="X486" s="18" t="s">
        <v>446</v>
      </c>
      <c r="Y486" s="18" t="s">
        <v>518</v>
      </c>
      <c r="Z486" s="18" t="s">
        <v>567</v>
      </c>
      <c r="AA486" s="18" t="s">
        <v>665</v>
      </c>
      <c r="AB486" s="18" t="s">
        <v>621</v>
      </c>
      <c r="AC486" s="18" t="s">
        <v>617</v>
      </c>
      <c r="AD486" s="18" t="s">
        <v>640</v>
      </c>
      <c r="AE486" s="18" t="s">
        <v>674</v>
      </c>
      <c r="AF486" s="18" t="s">
        <v>436</v>
      </c>
      <c r="AG486" s="18" t="s">
        <v>464</v>
      </c>
      <c r="AH486" s="18" t="s">
        <v>445</v>
      </c>
      <c r="AI486" s="18" t="s">
        <v>439</v>
      </c>
    </row>
    <row r="487" spans="1:35" ht="13">
      <c r="A487" s="18">
        <v>2019</v>
      </c>
      <c r="B487" s="18">
        <v>3</v>
      </c>
      <c r="C487" s="19">
        <f t="shared" si="7"/>
        <v>2019.234375</v>
      </c>
      <c r="D487" s="28">
        <v>0.22</v>
      </c>
      <c r="E487" s="18">
        <v>0.27</v>
      </c>
      <c r="F487" s="18">
        <v>0.19</v>
      </c>
      <c r="G487" s="27">
        <v>0.25</v>
      </c>
      <c r="H487" s="18">
        <v>0.25</v>
      </c>
      <c r="I487" s="18">
        <v>0.25</v>
      </c>
      <c r="J487" s="27">
        <v>0.18</v>
      </c>
      <c r="K487" s="18">
        <v>0.32</v>
      </c>
      <c r="L487" s="18">
        <v>0.15</v>
      </c>
      <c r="M487" s="27">
        <v>0.31</v>
      </c>
      <c r="N487" s="18">
        <v>0.28000000000000003</v>
      </c>
      <c r="O487" s="18">
        <v>0.32</v>
      </c>
      <c r="U487" s="18" t="s">
        <v>440</v>
      </c>
      <c r="V487" s="18" t="s">
        <v>522</v>
      </c>
      <c r="W487" s="18" t="s">
        <v>569</v>
      </c>
      <c r="X487" s="18" t="s">
        <v>673</v>
      </c>
      <c r="Y487" s="18" t="s">
        <v>430</v>
      </c>
      <c r="Z487" s="18" t="s">
        <v>672</v>
      </c>
      <c r="AA487" s="18" t="s">
        <v>621</v>
      </c>
      <c r="AB487" s="18" t="s">
        <v>671</v>
      </c>
      <c r="AC487" s="18" t="s">
        <v>388</v>
      </c>
      <c r="AD487" s="18" t="s">
        <v>378</v>
      </c>
      <c r="AE487" s="18" t="s">
        <v>470</v>
      </c>
      <c r="AF487" s="18" t="s">
        <v>547</v>
      </c>
      <c r="AG487" s="18" t="s">
        <v>670</v>
      </c>
      <c r="AH487" s="18" t="s">
        <v>542</v>
      </c>
      <c r="AI487" s="18" t="s">
        <v>658</v>
      </c>
    </row>
    <row r="488" spans="1:35" ht="13">
      <c r="A488" s="18">
        <v>2019</v>
      </c>
      <c r="B488" s="18">
        <v>4</v>
      </c>
      <c r="C488" s="19">
        <f t="shared" si="7"/>
        <v>2019.3125</v>
      </c>
      <c r="D488" s="28">
        <v>0.32</v>
      </c>
      <c r="E488" s="18">
        <v>0.25</v>
      </c>
      <c r="F488" s="18">
        <v>0.35</v>
      </c>
      <c r="G488" s="27">
        <v>0.22</v>
      </c>
      <c r="H488" s="18">
        <v>0.12</v>
      </c>
      <c r="I488" s="18">
        <v>0.27</v>
      </c>
      <c r="J488" s="27">
        <v>0.43</v>
      </c>
      <c r="K488" s="18">
        <v>0.53</v>
      </c>
      <c r="L488" s="18">
        <v>0.4</v>
      </c>
      <c r="M488" s="27">
        <v>0.44</v>
      </c>
      <c r="N488" s="18">
        <v>0.47</v>
      </c>
      <c r="O488" s="18">
        <v>0.43</v>
      </c>
      <c r="U488" s="18" t="s">
        <v>449</v>
      </c>
      <c r="V488" s="18" t="s">
        <v>501</v>
      </c>
      <c r="W488" s="18" t="s">
        <v>388</v>
      </c>
      <c r="X488" s="18" t="s">
        <v>425</v>
      </c>
      <c r="Y488" s="18" t="s">
        <v>611</v>
      </c>
      <c r="Z488" s="18" t="s">
        <v>521</v>
      </c>
      <c r="AA488" s="18" t="s">
        <v>669</v>
      </c>
      <c r="AB488" s="18" t="s">
        <v>386</v>
      </c>
      <c r="AC488" s="18" t="s">
        <v>609</v>
      </c>
      <c r="AD488" s="18" t="s">
        <v>420</v>
      </c>
      <c r="AE488" s="18" t="s">
        <v>522</v>
      </c>
      <c r="AF488" s="18" t="s">
        <v>466</v>
      </c>
      <c r="AG488" s="18" t="s">
        <v>658</v>
      </c>
      <c r="AH488" s="18" t="s">
        <v>668</v>
      </c>
      <c r="AI488" s="18" t="s">
        <v>667</v>
      </c>
    </row>
    <row r="489" spans="1:35" ht="13">
      <c r="A489" s="18">
        <v>2019</v>
      </c>
      <c r="B489" s="18">
        <v>5</v>
      </c>
      <c r="C489" s="19">
        <f t="shared" si="7"/>
        <v>2019.390625</v>
      </c>
      <c r="D489" s="28">
        <v>0.2</v>
      </c>
      <c r="E489" s="18">
        <v>0.09</v>
      </c>
      <c r="F489" s="18">
        <v>0.24</v>
      </c>
      <c r="G489" s="27">
        <v>0.13</v>
      </c>
      <c r="H489" s="18">
        <v>0.01</v>
      </c>
      <c r="I489" s="18">
        <v>0.2</v>
      </c>
      <c r="J489" s="27">
        <v>0.27</v>
      </c>
      <c r="K489" s="18">
        <v>0.27</v>
      </c>
      <c r="L489" s="18">
        <v>0.26</v>
      </c>
      <c r="M489" s="27">
        <v>0.27</v>
      </c>
      <c r="N489" s="18">
        <v>0.34</v>
      </c>
      <c r="O489" s="18">
        <v>0.25</v>
      </c>
      <c r="U489" s="18" t="s">
        <v>482</v>
      </c>
      <c r="V489" s="18" t="s">
        <v>439</v>
      </c>
      <c r="W489" s="18" t="s">
        <v>657</v>
      </c>
      <c r="X489" s="18" t="s">
        <v>384</v>
      </c>
      <c r="Y489" s="18" t="s">
        <v>386</v>
      </c>
      <c r="Z489" s="18" t="s">
        <v>538</v>
      </c>
      <c r="AA489" s="18" t="s">
        <v>666</v>
      </c>
      <c r="AB489" s="18" t="s">
        <v>665</v>
      </c>
      <c r="AC489" s="18" t="s">
        <v>593</v>
      </c>
      <c r="AD489" s="18" t="s">
        <v>557</v>
      </c>
      <c r="AE489" s="18" t="s">
        <v>452</v>
      </c>
      <c r="AF489" s="18" t="s">
        <v>413</v>
      </c>
      <c r="AG489" s="18" t="s">
        <v>664</v>
      </c>
      <c r="AH489" s="18" t="s">
        <v>663</v>
      </c>
      <c r="AI489" s="18" t="s">
        <v>492</v>
      </c>
    </row>
    <row r="490" spans="1:35" ht="13">
      <c r="A490" s="18">
        <v>2019</v>
      </c>
      <c r="B490" s="18">
        <v>6</v>
      </c>
      <c r="C490" s="19">
        <f t="shared" si="7"/>
        <v>2019.46875</v>
      </c>
      <c r="D490" s="28">
        <v>0.34</v>
      </c>
      <c r="E490" s="18">
        <v>0.19</v>
      </c>
      <c r="F490" s="18">
        <v>0.4</v>
      </c>
      <c r="G490" s="27">
        <v>0.26</v>
      </c>
      <c r="H490" s="18">
        <v>0.17</v>
      </c>
      <c r="I490" s="18">
        <v>0.32</v>
      </c>
      <c r="J490" s="27">
        <v>0.41</v>
      </c>
      <c r="K490" s="18">
        <v>0.22</v>
      </c>
      <c r="L490" s="18">
        <v>0.45</v>
      </c>
      <c r="M490" s="27">
        <v>0.49</v>
      </c>
      <c r="N490" s="18">
        <v>0.49</v>
      </c>
      <c r="O490" s="18">
        <v>0.49</v>
      </c>
      <c r="U490" s="18" t="s">
        <v>657</v>
      </c>
      <c r="V490" s="18" t="s">
        <v>496</v>
      </c>
      <c r="W490" s="18" t="s">
        <v>440</v>
      </c>
      <c r="X490" s="18" t="s">
        <v>598</v>
      </c>
      <c r="Y490" s="18" t="s">
        <v>468</v>
      </c>
      <c r="Z490" s="18" t="s">
        <v>500</v>
      </c>
      <c r="AA490" s="18" t="s">
        <v>640</v>
      </c>
      <c r="AB490" s="18" t="s">
        <v>513</v>
      </c>
      <c r="AC490" s="18" t="s">
        <v>548</v>
      </c>
      <c r="AD490" s="18" t="s">
        <v>662</v>
      </c>
      <c r="AE490" s="18" t="s">
        <v>661</v>
      </c>
      <c r="AF490" s="18" t="s">
        <v>511</v>
      </c>
      <c r="AG490" s="18" t="s">
        <v>524</v>
      </c>
      <c r="AH490" s="18" t="s">
        <v>660</v>
      </c>
      <c r="AI490" s="18" t="s">
        <v>496</v>
      </c>
    </row>
    <row r="491" spans="1:35" ht="13">
      <c r="A491" s="18">
        <v>2019</v>
      </c>
      <c r="B491" s="18">
        <v>7</v>
      </c>
      <c r="C491" s="19">
        <f t="shared" si="7"/>
        <v>2019.546875</v>
      </c>
      <c r="D491" s="28">
        <v>0.25</v>
      </c>
      <c r="E491" s="18">
        <v>0.31</v>
      </c>
      <c r="F491" s="18">
        <v>0.23</v>
      </c>
      <c r="G491" s="27">
        <v>0.18</v>
      </c>
      <c r="H491" s="18">
        <v>0.14000000000000001</v>
      </c>
      <c r="I491" s="18">
        <v>0.2</v>
      </c>
      <c r="J491" s="27">
        <v>0.32</v>
      </c>
      <c r="K491" s="18">
        <v>0.71</v>
      </c>
      <c r="L491" s="18">
        <v>0.24</v>
      </c>
      <c r="M491" s="27">
        <v>0.27</v>
      </c>
      <c r="N491" s="18">
        <v>0.39</v>
      </c>
      <c r="O491" s="18">
        <v>0.23</v>
      </c>
      <c r="U491" s="18" t="s">
        <v>412</v>
      </c>
      <c r="V491" s="18" t="s">
        <v>380</v>
      </c>
      <c r="W491" s="18" t="s">
        <v>440</v>
      </c>
      <c r="X491" s="18" t="s">
        <v>580</v>
      </c>
      <c r="Y491" s="18" t="s">
        <v>455</v>
      </c>
      <c r="Z491" s="18" t="s">
        <v>490</v>
      </c>
      <c r="AA491" s="18" t="s">
        <v>433</v>
      </c>
      <c r="AB491" s="18" t="s">
        <v>387</v>
      </c>
      <c r="AC491" s="18" t="s">
        <v>492</v>
      </c>
      <c r="AD491" s="18" t="s">
        <v>643</v>
      </c>
      <c r="AE491" s="18" t="s">
        <v>659</v>
      </c>
      <c r="AF491" s="18" t="s">
        <v>608</v>
      </c>
      <c r="AG491" s="18" t="s">
        <v>582</v>
      </c>
      <c r="AH491" s="18" t="s">
        <v>384</v>
      </c>
      <c r="AI491" s="18" t="s">
        <v>502</v>
      </c>
    </row>
    <row r="492" spans="1:35" ht="13">
      <c r="A492" s="18">
        <v>2019</v>
      </c>
      <c r="B492" s="18">
        <v>8</v>
      </c>
      <c r="C492" s="19">
        <f t="shared" si="7"/>
        <v>2019.625</v>
      </c>
      <c r="D492" s="28">
        <v>0.26</v>
      </c>
      <c r="E492" s="18">
        <v>0.25</v>
      </c>
      <c r="F492" s="18">
        <v>0.26</v>
      </c>
      <c r="G492" s="27">
        <v>0.25</v>
      </c>
      <c r="H492" s="18">
        <v>0.21</v>
      </c>
      <c r="I492" s="18">
        <v>0.27</v>
      </c>
      <c r="J492" s="27">
        <v>0.27</v>
      </c>
      <c r="K492" s="18">
        <v>0.34</v>
      </c>
      <c r="L492" s="18">
        <v>0.25</v>
      </c>
      <c r="M492" s="27">
        <v>0.27</v>
      </c>
      <c r="N492" s="18">
        <v>0.2</v>
      </c>
      <c r="O492" s="18">
        <v>0.3</v>
      </c>
      <c r="U492" s="18" t="s">
        <v>382</v>
      </c>
      <c r="V492" s="18" t="s">
        <v>459</v>
      </c>
      <c r="W492" s="18" t="s">
        <v>536</v>
      </c>
      <c r="X492" s="18" t="s">
        <v>383</v>
      </c>
      <c r="Y492" s="18" t="s">
        <v>651</v>
      </c>
      <c r="Z492" s="18" t="s">
        <v>469</v>
      </c>
      <c r="AA492" s="18" t="s">
        <v>538</v>
      </c>
      <c r="AB492" s="18" t="s">
        <v>580</v>
      </c>
      <c r="AC492" s="18" t="s">
        <v>440</v>
      </c>
      <c r="AD492" s="18" t="s">
        <v>425</v>
      </c>
      <c r="AE492" s="18" t="s">
        <v>658</v>
      </c>
      <c r="AF492" s="18" t="s">
        <v>628</v>
      </c>
      <c r="AG492" s="18" t="s">
        <v>449</v>
      </c>
      <c r="AH492" s="18" t="s">
        <v>444</v>
      </c>
      <c r="AI492" s="18" t="s">
        <v>379</v>
      </c>
    </row>
    <row r="493" spans="1:35" ht="13">
      <c r="A493" s="18">
        <v>2019</v>
      </c>
      <c r="B493" s="18">
        <v>9</v>
      </c>
      <c r="C493" s="19">
        <f t="shared" si="7"/>
        <v>2019.703125</v>
      </c>
      <c r="D493" s="28">
        <v>0.45</v>
      </c>
      <c r="E493" s="18">
        <v>0.46</v>
      </c>
      <c r="F493" s="18">
        <v>0.44</v>
      </c>
      <c r="G493" s="27">
        <v>0.48</v>
      </c>
      <c r="H493" s="18">
        <v>0.47</v>
      </c>
      <c r="I493" s="18">
        <v>0.48</v>
      </c>
      <c r="J493" s="27">
        <v>0.42</v>
      </c>
      <c r="K493" s="18">
        <v>0.42</v>
      </c>
      <c r="L493" s="18">
        <v>0.42</v>
      </c>
      <c r="M493" s="27">
        <v>0.43</v>
      </c>
      <c r="N493" s="18">
        <v>0.56000000000000005</v>
      </c>
      <c r="O493" s="18">
        <v>0.39</v>
      </c>
      <c r="U493" s="18" t="s">
        <v>421</v>
      </c>
      <c r="V493" s="18" t="s">
        <v>502</v>
      </c>
      <c r="W493" s="18" t="s">
        <v>593</v>
      </c>
      <c r="X493" s="18" t="s">
        <v>521</v>
      </c>
      <c r="Y493" s="18" t="s">
        <v>384</v>
      </c>
      <c r="Z493" s="18" t="s">
        <v>600</v>
      </c>
      <c r="AA493" s="18" t="s">
        <v>644</v>
      </c>
      <c r="AB493" s="18" t="s">
        <v>521</v>
      </c>
      <c r="AC493" s="18" t="s">
        <v>523</v>
      </c>
      <c r="AD493" s="18" t="s">
        <v>551</v>
      </c>
      <c r="AE493" s="18" t="s">
        <v>637</v>
      </c>
      <c r="AF493" s="18" t="s">
        <v>657</v>
      </c>
      <c r="AG493" s="18" t="s">
        <v>584</v>
      </c>
      <c r="AH493" s="18" t="s">
        <v>656</v>
      </c>
      <c r="AI493" s="18" t="s">
        <v>536</v>
      </c>
    </row>
    <row r="494" spans="1:35" ht="13">
      <c r="A494" s="18">
        <v>2019</v>
      </c>
      <c r="B494" s="18">
        <v>10</v>
      </c>
      <c r="C494" s="19">
        <f t="shared" si="7"/>
        <v>2019.78125</v>
      </c>
      <c r="D494" s="28">
        <v>0.28999999999999998</v>
      </c>
      <c r="E494" s="18">
        <v>0.53</v>
      </c>
      <c r="F494" s="18">
        <v>0.2</v>
      </c>
      <c r="G494" s="27">
        <v>0.46</v>
      </c>
      <c r="H494" s="18">
        <v>0.54</v>
      </c>
      <c r="I494" s="18">
        <v>0.41</v>
      </c>
      <c r="J494" s="27">
        <v>0.13</v>
      </c>
      <c r="K494" s="18">
        <v>0.51</v>
      </c>
      <c r="L494" s="18">
        <v>0.05</v>
      </c>
      <c r="M494" s="27">
        <v>0.17</v>
      </c>
      <c r="N494" s="18">
        <v>0.14000000000000001</v>
      </c>
      <c r="O494" s="18">
        <v>0.18</v>
      </c>
      <c r="U494" s="18" t="s">
        <v>655</v>
      </c>
      <c r="V494" s="18" t="s">
        <v>523</v>
      </c>
      <c r="W494" s="18" t="s">
        <v>409</v>
      </c>
      <c r="X494" s="18" t="s">
        <v>385</v>
      </c>
      <c r="Y494" s="18" t="s">
        <v>530</v>
      </c>
      <c r="Z494" s="18" t="s">
        <v>520</v>
      </c>
      <c r="AA494" s="18" t="s">
        <v>654</v>
      </c>
      <c r="AB494" s="18" t="s">
        <v>530</v>
      </c>
      <c r="AC494" s="18" t="s">
        <v>495</v>
      </c>
      <c r="AD494" s="18" t="s">
        <v>509</v>
      </c>
      <c r="AE494" s="18" t="s">
        <v>653</v>
      </c>
      <c r="AF494" s="18" t="s">
        <v>645</v>
      </c>
      <c r="AG494" s="18" t="s">
        <v>553</v>
      </c>
      <c r="AH494" s="18" t="s">
        <v>450</v>
      </c>
      <c r="AI494" s="18" t="s">
        <v>503</v>
      </c>
    </row>
    <row r="495" spans="1:35" ht="13">
      <c r="A495" s="18">
        <v>2019</v>
      </c>
      <c r="B495" s="18">
        <v>11</v>
      </c>
      <c r="C495" s="19">
        <f t="shared" si="7"/>
        <v>2019.859375</v>
      </c>
      <c r="D495" s="28">
        <v>0.42</v>
      </c>
      <c r="E495" s="18">
        <v>0.51</v>
      </c>
      <c r="F495" s="18">
        <v>0.38</v>
      </c>
      <c r="G495" s="27">
        <v>0.41</v>
      </c>
      <c r="H495" s="18">
        <v>0.33</v>
      </c>
      <c r="I495" s="18">
        <v>0.46</v>
      </c>
      <c r="J495" s="27">
        <v>0.42</v>
      </c>
      <c r="K495" s="18">
        <v>0.89</v>
      </c>
      <c r="L495" s="18">
        <v>0.32</v>
      </c>
      <c r="M495" s="27">
        <v>0.42</v>
      </c>
      <c r="N495" s="18">
        <v>0.47</v>
      </c>
      <c r="O495" s="18">
        <v>0.41</v>
      </c>
      <c r="U495" s="18" t="s">
        <v>652</v>
      </c>
      <c r="V495" s="18" t="s">
        <v>466</v>
      </c>
      <c r="W495" s="18" t="s">
        <v>421</v>
      </c>
      <c r="X495" s="18" t="s">
        <v>651</v>
      </c>
      <c r="Y495" s="18" t="s">
        <v>650</v>
      </c>
      <c r="Z495" s="18" t="s">
        <v>416</v>
      </c>
      <c r="AA495" s="18" t="s">
        <v>504</v>
      </c>
      <c r="AB495" s="18" t="s">
        <v>614</v>
      </c>
      <c r="AC495" s="18" t="s">
        <v>649</v>
      </c>
      <c r="AD495" s="18" t="s">
        <v>648</v>
      </c>
      <c r="AE495" s="18" t="s">
        <v>647</v>
      </c>
      <c r="AF495" s="18" t="s">
        <v>646</v>
      </c>
      <c r="AG495" s="18" t="s">
        <v>380</v>
      </c>
      <c r="AH495" s="18" t="s">
        <v>518</v>
      </c>
      <c r="AI495" s="18" t="s">
        <v>503</v>
      </c>
    </row>
    <row r="496" spans="1:35" ht="13">
      <c r="A496" s="18">
        <v>2019</v>
      </c>
      <c r="B496" s="18">
        <v>12</v>
      </c>
      <c r="C496" s="19">
        <f t="shared" si="7"/>
        <v>2019.9375</v>
      </c>
      <c r="D496" s="28">
        <v>0.44</v>
      </c>
      <c r="E496" s="18">
        <v>0.62</v>
      </c>
      <c r="F496" s="18">
        <v>0.36</v>
      </c>
      <c r="G496" s="27">
        <v>0.48</v>
      </c>
      <c r="H496" s="18">
        <v>0.56999999999999995</v>
      </c>
      <c r="I496" s="18">
        <v>0.42</v>
      </c>
      <c r="J496" s="27">
        <v>0.39</v>
      </c>
      <c r="K496" s="18">
        <v>0.73</v>
      </c>
      <c r="L496" s="18">
        <v>0.32</v>
      </c>
      <c r="M496" s="27">
        <v>0.45</v>
      </c>
      <c r="N496" s="18">
        <v>0.44</v>
      </c>
      <c r="O496" s="18">
        <v>0.46</v>
      </c>
      <c r="U496" s="18" t="s">
        <v>472</v>
      </c>
      <c r="V496" s="18" t="s">
        <v>645</v>
      </c>
      <c r="W496" s="18" t="s">
        <v>470</v>
      </c>
      <c r="X496" s="18" t="s">
        <v>598</v>
      </c>
      <c r="Y496" s="18" t="s">
        <v>590</v>
      </c>
      <c r="Z496" s="18" t="s">
        <v>384</v>
      </c>
      <c r="AA496" s="18" t="s">
        <v>644</v>
      </c>
      <c r="AB496" s="18" t="s">
        <v>643</v>
      </c>
      <c r="AC496" s="18" t="s">
        <v>635</v>
      </c>
      <c r="AD496" s="18" t="s">
        <v>642</v>
      </c>
      <c r="AE496" s="18" t="s">
        <v>641</v>
      </c>
      <c r="AF496" s="18" t="s">
        <v>429</v>
      </c>
      <c r="AG496" s="18" t="s">
        <v>415</v>
      </c>
      <c r="AH496" s="18" t="s">
        <v>640</v>
      </c>
      <c r="AI496" s="18" t="s">
        <v>484</v>
      </c>
    </row>
    <row r="497" spans="1:35" ht="13">
      <c r="A497" s="18">
        <v>2020</v>
      </c>
      <c r="B497" s="18">
        <v>1</v>
      </c>
      <c r="C497" s="19">
        <f t="shared" si="7"/>
        <v>2020.078125</v>
      </c>
      <c r="D497" s="28">
        <v>0.42</v>
      </c>
      <c r="E497" s="18">
        <v>0.53</v>
      </c>
      <c r="F497" s="18">
        <v>0.38</v>
      </c>
      <c r="G497" s="27">
        <v>0.44</v>
      </c>
      <c r="H497" s="18">
        <v>0.49</v>
      </c>
      <c r="I497" s="18">
        <v>0.4</v>
      </c>
      <c r="J497" s="27">
        <v>0.41</v>
      </c>
      <c r="K497" s="18">
        <v>0.62</v>
      </c>
      <c r="L497" s="18">
        <v>0.36</v>
      </c>
      <c r="M497" s="27">
        <v>0.52</v>
      </c>
      <c r="N497" s="18">
        <v>0.5</v>
      </c>
      <c r="O497" s="18">
        <v>0.52</v>
      </c>
      <c r="U497" s="18" t="s">
        <v>511</v>
      </c>
      <c r="V497" s="18" t="s">
        <v>472</v>
      </c>
      <c r="W497" s="18" t="s">
        <v>510</v>
      </c>
      <c r="X497" s="18" t="s">
        <v>418</v>
      </c>
      <c r="Y497" s="18" t="s">
        <v>607</v>
      </c>
      <c r="Z497" s="18" t="s">
        <v>420</v>
      </c>
      <c r="AA497" s="18" t="s">
        <v>639</v>
      </c>
      <c r="AB497" s="18" t="s">
        <v>638</v>
      </c>
      <c r="AC497" s="18" t="s">
        <v>637</v>
      </c>
      <c r="AD497" s="18" t="s">
        <v>621</v>
      </c>
      <c r="AE497" s="18" t="s">
        <v>636</v>
      </c>
      <c r="AF497" s="18" t="s">
        <v>495</v>
      </c>
      <c r="AG497" s="18" t="s">
        <v>635</v>
      </c>
      <c r="AH497" s="18" t="s">
        <v>387</v>
      </c>
      <c r="AI497" s="18" t="s">
        <v>436</v>
      </c>
    </row>
    <row r="498" spans="1:35" ht="13">
      <c r="A498" s="18">
        <v>2020</v>
      </c>
      <c r="B498" s="18">
        <v>2</v>
      </c>
      <c r="C498" s="19">
        <f t="shared" si="7"/>
        <v>2020.15625</v>
      </c>
      <c r="D498" s="28">
        <v>0.59</v>
      </c>
      <c r="E498" s="18">
        <v>0.71</v>
      </c>
      <c r="F498" s="18">
        <v>0.55000000000000004</v>
      </c>
      <c r="G498" s="27">
        <v>0.74</v>
      </c>
      <c r="H498" s="18">
        <v>0.82</v>
      </c>
      <c r="I498" s="18">
        <v>0.68</v>
      </c>
      <c r="J498" s="27">
        <v>0.45</v>
      </c>
      <c r="K498" s="18">
        <v>0.44</v>
      </c>
      <c r="L498" s="18">
        <v>0.45</v>
      </c>
      <c r="M498" s="27">
        <v>0.63</v>
      </c>
      <c r="N498" s="18">
        <v>0.55000000000000004</v>
      </c>
      <c r="O498" s="18">
        <v>0.65</v>
      </c>
      <c r="U498" s="18" t="s">
        <v>592</v>
      </c>
      <c r="V498" s="18" t="s">
        <v>634</v>
      </c>
      <c r="W498" s="18" t="s">
        <v>523</v>
      </c>
      <c r="X498" s="18" t="s">
        <v>442</v>
      </c>
      <c r="Y498" s="18" t="s">
        <v>580</v>
      </c>
      <c r="Z498" s="18" t="s">
        <v>633</v>
      </c>
      <c r="AA498" s="18" t="s">
        <v>632</v>
      </c>
      <c r="AB498" s="18" t="s">
        <v>490</v>
      </c>
      <c r="AC498" s="18" t="s">
        <v>631</v>
      </c>
      <c r="AD498" s="18" t="s">
        <v>630</v>
      </c>
      <c r="AE498" s="18" t="s">
        <v>487</v>
      </c>
      <c r="AF498" s="18" t="s">
        <v>629</v>
      </c>
      <c r="AG498" s="18" t="s">
        <v>388</v>
      </c>
      <c r="AH498" s="18" t="s">
        <v>572</v>
      </c>
      <c r="AI498" s="18" t="s">
        <v>608</v>
      </c>
    </row>
    <row r="499" spans="1:35" ht="13">
      <c r="A499" s="18">
        <v>2020</v>
      </c>
      <c r="B499" s="18">
        <v>3</v>
      </c>
      <c r="C499" s="19">
        <f t="shared" si="7"/>
        <v>2020.234375</v>
      </c>
      <c r="D499" s="28">
        <v>0.35</v>
      </c>
      <c r="E499" s="18">
        <v>0.34</v>
      </c>
      <c r="F499" s="18">
        <v>0.35</v>
      </c>
      <c r="G499" s="27">
        <v>0.42</v>
      </c>
      <c r="H499" s="18">
        <v>0.46</v>
      </c>
      <c r="I499" s="18">
        <v>0.39</v>
      </c>
      <c r="J499" s="27">
        <v>0.28000000000000003</v>
      </c>
      <c r="K499" s="18">
        <v>7.0000000000000007E-2</v>
      </c>
      <c r="L499" s="18">
        <v>0.32</v>
      </c>
      <c r="M499" s="27">
        <v>0.53</v>
      </c>
      <c r="N499" s="18">
        <v>0.52</v>
      </c>
      <c r="O499" s="18">
        <v>0.53</v>
      </c>
      <c r="U499" s="18" t="s">
        <v>517</v>
      </c>
      <c r="V499" s="18" t="s">
        <v>628</v>
      </c>
      <c r="W499" s="18" t="s">
        <v>510</v>
      </c>
      <c r="X499" s="18" t="s">
        <v>386</v>
      </c>
      <c r="Y499" s="18" t="s">
        <v>557</v>
      </c>
      <c r="Z499" s="18" t="s">
        <v>469</v>
      </c>
      <c r="AA499" s="18" t="s">
        <v>627</v>
      </c>
      <c r="AB499" s="18" t="s">
        <v>626</v>
      </c>
      <c r="AC499" s="18" t="s">
        <v>625</v>
      </c>
      <c r="AD499" s="18" t="s">
        <v>410</v>
      </c>
      <c r="AE499" s="18" t="s">
        <v>624</v>
      </c>
      <c r="AF499" s="18" t="s">
        <v>623</v>
      </c>
      <c r="AG499" s="18" t="s">
        <v>427</v>
      </c>
      <c r="AH499" s="18" t="s">
        <v>589</v>
      </c>
      <c r="AI499" s="18" t="s">
        <v>610</v>
      </c>
    </row>
    <row r="500" spans="1:35" ht="13">
      <c r="A500" s="18">
        <v>2020</v>
      </c>
      <c r="B500" s="18">
        <v>4</v>
      </c>
      <c r="C500" s="19">
        <f t="shared" si="7"/>
        <v>2020.3125</v>
      </c>
      <c r="D500" s="28">
        <v>0.26</v>
      </c>
      <c r="E500" s="18">
        <v>0.31</v>
      </c>
      <c r="F500" s="18">
        <v>0.24</v>
      </c>
      <c r="G500" s="27">
        <v>0.26</v>
      </c>
      <c r="H500" s="18">
        <v>0.18</v>
      </c>
      <c r="I500" s="18">
        <v>0.32</v>
      </c>
      <c r="J500" s="27">
        <v>0.25</v>
      </c>
      <c r="K500" s="18">
        <v>0.62</v>
      </c>
      <c r="L500" s="18">
        <v>0.18</v>
      </c>
      <c r="M500" s="27">
        <v>0.35</v>
      </c>
      <c r="N500" s="18">
        <v>0.35</v>
      </c>
      <c r="O500" s="18">
        <v>0.36</v>
      </c>
      <c r="U500" s="18" t="s">
        <v>389</v>
      </c>
      <c r="V500" s="18" t="s">
        <v>496</v>
      </c>
      <c r="W500" s="18" t="s">
        <v>510</v>
      </c>
      <c r="X500" s="18" t="s">
        <v>469</v>
      </c>
      <c r="Y500" s="18" t="s">
        <v>622</v>
      </c>
      <c r="Z500" s="18" t="s">
        <v>385</v>
      </c>
      <c r="AA500" s="18" t="s">
        <v>489</v>
      </c>
      <c r="AB500" s="18" t="s">
        <v>621</v>
      </c>
      <c r="AC500" s="18" t="s">
        <v>421</v>
      </c>
      <c r="AD500" s="18" t="s">
        <v>620</v>
      </c>
      <c r="AE500" s="18" t="s">
        <v>619</v>
      </c>
      <c r="AF500" s="18" t="s">
        <v>514</v>
      </c>
      <c r="AG500" s="18" t="s">
        <v>618</v>
      </c>
      <c r="AH500" s="18" t="s">
        <v>465</v>
      </c>
      <c r="AI500" s="18" t="s">
        <v>617</v>
      </c>
    </row>
    <row r="501" spans="1:35" ht="13">
      <c r="A501" s="18">
        <v>2020</v>
      </c>
      <c r="B501" s="18">
        <v>5</v>
      </c>
      <c r="C501" s="19">
        <f t="shared" si="7"/>
        <v>2020.390625</v>
      </c>
      <c r="D501" s="28">
        <v>0.42</v>
      </c>
      <c r="E501" s="18">
        <v>0.45</v>
      </c>
      <c r="F501" s="18">
        <v>0.41</v>
      </c>
      <c r="G501" s="27">
        <v>0.43</v>
      </c>
      <c r="H501" s="18">
        <v>0.4</v>
      </c>
      <c r="I501" s="18">
        <v>0.45</v>
      </c>
      <c r="J501" s="27">
        <v>0.41</v>
      </c>
      <c r="K501" s="18">
        <v>0.56000000000000005</v>
      </c>
      <c r="L501" s="18">
        <v>0.38</v>
      </c>
      <c r="M501" s="27">
        <v>0.53</v>
      </c>
      <c r="N501" s="18">
        <v>0.42</v>
      </c>
      <c r="O501" s="18">
        <v>0.56999999999999995</v>
      </c>
      <c r="U501" s="18" t="s">
        <v>494</v>
      </c>
      <c r="V501" s="18" t="s">
        <v>511</v>
      </c>
      <c r="W501" s="18" t="s">
        <v>517</v>
      </c>
      <c r="X501" s="18" t="s">
        <v>580</v>
      </c>
      <c r="Y501" s="18" t="s">
        <v>616</v>
      </c>
      <c r="Z501" s="18" t="s">
        <v>504</v>
      </c>
      <c r="AA501" s="18" t="s">
        <v>615</v>
      </c>
      <c r="AB501" s="18" t="s">
        <v>499</v>
      </c>
      <c r="AC501" s="18" t="s">
        <v>584</v>
      </c>
      <c r="AD501" s="18" t="s">
        <v>614</v>
      </c>
      <c r="AE501" s="18" t="s">
        <v>613</v>
      </c>
      <c r="AF501" s="18" t="s">
        <v>522</v>
      </c>
      <c r="AG501" s="18" t="s">
        <v>547</v>
      </c>
      <c r="AH501" s="18" t="s">
        <v>591</v>
      </c>
      <c r="AI501" s="18" t="s">
        <v>612</v>
      </c>
    </row>
    <row r="502" spans="1:35" ht="13">
      <c r="A502" s="18">
        <v>2020</v>
      </c>
      <c r="B502" s="18">
        <v>6</v>
      </c>
      <c r="C502" s="19">
        <f t="shared" si="7"/>
        <v>2020.46875</v>
      </c>
      <c r="D502" s="28">
        <v>0.3</v>
      </c>
      <c r="E502" s="18">
        <v>0.31</v>
      </c>
      <c r="F502" s="18">
        <v>0.28999999999999998</v>
      </c>
      <c r="G502" s="27">
        <v>0.28999999999999998</v>
      </c>
      <c r="H502" s="18">
        <v>0.25</v>
      </c>
      <c r="I502" s="18">
        <v>0.32</v>
      </c>
      <c r="J502" s="27">
        <v>0.3</v>
      </c>
      <c r="K502" s="18">
        <v>0.44</v>
      </c>
      <c r="L502" s="18">
        <v>0.27</v>
      </c>
      <c r="M502" s="27">
        <v>0.31</v>
      </c>
      <c r="N502" s="18">
        <v>0.38</v>
      </c>
      <c r="O502" s="18">
        <v>0.28999999999999998</v>
      </c>
      <c r="U502" s="18" t="s">
        <v>536</v>
      </c>
      <c r="V502" s="18" t="s">
        <v>459</v>
      </c>
      <c r="W502" s="18" t="s">
        <v>552</v>
      </c>
      <c r="X502" s="18" t="s">
        <v>420</v>
      </c>
      <c r="Y502" s="18" t="s">
        <v>500</v>
      </c>
      <c r="Z502" s="18" t="s">
        <v>416</v>
      </c>
      <c r="AA502" s="18" t="s">
        <v>611</v>
      </c>
      <c r="AB502" s="18" t="s">
        <v>563</v>
      </c>
      <c r="AC502" s="18" t="s">
        <v>514</v>
      </c>
      <c r="AD502" s="18" t="s">
        <v>543</v>
      </c>
      <c r="AE502" s="18" t="s">
        <v>610</v>
      </c>
      <c r="AF502" s="18" t="s">
        <v>481</v>
      </c>
      <c r="AG502" s="18" t="s">
        <v>458</v>
      </c>
      <c r="AH502" s="18" t="s">
        <v>446</v>
      </c>
      <c r="AI502" s="18" t="s">
        <v>609</v>
      </c>
    </row>
    <row r="503" spans="1:35" ht="13">
      <c r="A503" s="18">
        <v>2020</v>
      </c>
      <c r="B503" s="18">
        <v>7</v>
      </c>
      <c r="C503" s="19">
        <f t="shared" si="7"/>
        <v>2020.546875</v>
      </c>
      <c r="D503" s="28">
        <v>0.31</v>
      </c>
      <c r="E503" s="18">
        <v>0.34</v>
      </c>
      <c r="F503" s="18">
        <v>0.28999999999999998</v>
      </c>
      <c r="G503" s="27">
        <v>0.31</v>
      </c>
      <c r="H503" s="18">
        <v>0.21</v>
      </c>
      <c r="I503" s="18">
        <v>0.37</v>
      </c>
      <c r="J503" s="27">
        <v>0.31</v>
      </c>
      <c r="K503" s="18">
        <v>0.64</v>
      </c>
      <c r="L503" s="18">
        <v>0.24</v>
      </c>
      <c r="M503" s="27">
        <v>0.28000000000000003</v>
      </c>
      <c r="N503" s="18">
        <v>0.35</v>
      </c>
      <c r="O503" s="18">
        <v>0.26</v>
      </c>
      <c r="U503" s="18" t="s">
        <v>601</v>
      </c>
      <c r="V503" s="18" t="s">
        <v>608</v>
      </c>
      <c r="W503" s="18" t="s">
        <v>502</v>
      </c>
      <c r="X503" s="18" t="s">
        <v>420</v>
      </c>
      <c r="Y503" s="18" t="s">
        <v>530</v>
      </c>
      <c r="Z503" s="18" t="s">
        <v>433</v>
      </c>
      <c r="AA503" s="18" t="s">
        <v>538</v>
      </c>
      <c r="AB503" s="18" t="s">
        <v>498</v>
      </c>
      <c r="AC503" s="18" t="s">
        <v>558</v>
      </c>
      <c r="AD503" s="18" t="s">
        <v>607</v>
      </c>
      <c r="AE503" s="18" t="s">
        <v>606</v>
      </c>
      <c r="AF503" s="18" t="s">
        <v>517</v>
      </c>
      <c r="AG503" s="18" t="s">
        <v>605</v>
      </c>
      <c r="AH503" s="18" t="s">
        <v>430</v>
      </c>
      <c r="AI503" s="18" t="s">
        <v>458</v>
      </c>
    </row>
    <row r="504" spans="1:35" ht="13">
      <c r="A504" s="18">
        <v>2020</v>
      </c>
      <c r="B504" s="18">
        <v>8</v>
      </c>
      <c r="C504" s="19">
        <f t="shared" si="7"/>
        <v>2020.625</v>
      </c>
      <c r="D504" s="28">
        <v>0.3</v>
      </c>
      <c r="E504" s="18">
        <v>0.31</v>
      </c>
      <c r="F504" s="18">
        <v>0.3</v>
      </c>
      <c r="G504" s="27">
        <v>0.34</v>
      </c>
      <c r="H504" s="18">
        <v>0.33</v>
      </c>
      <c r="I504" s="18">
        <v>0.35</v>
      </c>
      <c r="J504" s="27">
        <v>0.26</v>
      </c>
      <c r="K504" s="18">
        <v>0.27</v>
      </c>
      <c r="L504" s="18">
        <v>0.26</v>
      </c>
      <c r="M504" s="27">
        <v>0.45</v>
      </c>
      <c r="N504" s="18">
        <v>0.53</v>
      </c>
      <c r="O504" s="18">
        <v>0.42</v>
      </c>
      <c r="U504" s="18" t="s">
        <v>466</v>
      </c>
      <c r="V504" s="18" t="s">
        <v>466</v>
      </c>
      <c r="W504" s="18" t="s">
        <v>466</v>
      </c>
      <c r="X504" s="18" t="s">
        <v>445</v>
      </c>
      <c r="Y504" s="18" t="s">
        <v>419</v>
      </c>
      <c r="Z504" s="18" t="s">
        <v>604</v>
      </c>
      <c r="AA504" s="18" t="s">
        <v>546</v>
      </c>
      <c r="AB504" s="18" t="s">
        <v>604</v>
      </c>
      <c r="AC504" s="18" t="s">
        <v>603</v>
      </c>
      <c r="AD504" s="18" t="s">
        <v>602</v>
      </c>
      <c r="AE504" s="18" t="s">
        <v>586</v>
      </c>
      <c r="AF504" s="18" t="s">
        <v>473</v>
      </c>
      <c r="AG504" s="18" t="s">
        <v>601</v>
      </c>
      <c r="AH504" s="18" t="s">
        <v>490</v>
      </c>
      <c r="AI504" s="18" t="s">
        <v>503</v>
      </c>
    </row>
    <row r="505" spans="1:35" ht="13">
      <c r="A505" s="18">
        <v>2020</v>
      </c>
      <c r="B505" s="18">
        <v>9</v>
      </c>
      <c r="C505" s="19">
        <f t="shared" si="7"/>
        <v>2020.703125</v>
      </c>
      <c r="D505" s="28">
        <v>0.4</v>
      </c>
      <c r="E505" s="18">
        <v>0.55000000000000004</v>
      </c>
      <c r="F505" s="18">
        <v>0.34</v>
      </c>
      <c r="G505" s="27">
        <v>0.41</v>
      </c>
      <c r="H505" s="18">
        <v>0.51</v>
      </c>
      <c r="I505" s="18">
        <v>0.35</v>
      </c>
      <c r="J505" s="27">
        <v>0.39</v>
      </c>
      <c r="K505" s="18">
        <v>0.64</v>
      </c>
      <c r="L505" s="18">
        <v>0.34</v>
      </c>
      <c r="M505" s="27">
        <v>0.28999999999999998</v>
      </c>
      <c r="N505" s="18">
        <v>0.33</v>
      </c>
      <c r="O505" s="18">
        <v>0.28000000000000003</v>
      </c>
      <c r="U505" s="18" t="s">
        <v>472</v>
      </c>
      <c r="V505" s="18" t="s">
        <v>422</v>
      </c>
      <c r="W505" s="18" t="s">
        <v>436</v>
      </c>
      <c r="X505" s="18" t="s">
        <v>600</v>
      </c>
      <c r="Y505" s="18" t="s">
        <v>599</v>
      </c>
      <c r="Z505" s="18" t="s">
        <v>598</v>
      </c>
      <c r="AA505" s="18" t="s">
        <v>490</v>
      </c>
      <c r="AB505" s="18" t="s">
        <v>597</v>
      </c>
      <c r="AC505" s="18" t="s">
        <v>379</v>
      </c>
      <c r="AD505" s="18" t="s">
        <v>519</v>
      </c>
      <c r="AE505" s="18" t="s">
        <v>596</v>
      </c>
      <c r="AF505" s="18" t="s">
        <v>388</v>
      </c>
      <c r="AG505" s="18" t="s">
        <v>581</v>
      </c>
      <c r="AH505" s="18" t="s">
        <v>595</v>
      </c>
      <c r="AI505" s="18" t="s">
        <v>594</v>
      </c>
    </row>
    <row r="506" spans="1:35" ht="13">
      <c r="A506" s="18">
        <v>2020</v>
      </c>
      <c r="B506" s="18">
        <v>10</v>
      </c>
      <c r="C506" s="19">
        <f t="shared" si="7"/>
        <v>2020.78125</v>
      </c>
      <c r="D506" s="28">
        <v>0.38</v>
      </c>
      <c r="E506" s="18">
        <v>0.45</v>
      </c>
      <c r="F506" s="18">
        <v>0.35</v>
      </c>
      <c r="G506" s="27">
        <v>0.53</v>
      </c>
      <c r="H506" s="18">
        <v>0.51</v>
      </c>
      <c r="I506" s="18">
        <v>0.55000000000000004</v>
      </c>
      <c r="J506" s="27">
        <v>0.22</v>
      </c>
      <c r="K506" s="18">
        <v>0.32</v>
      </c>
      <c r="L506" s="18">
        <v>0.2</v>
      </c>
      <c r="M506" s="27">
        <v>0.24</v>
      </c>
      <c r="N506" s="18">
        <v>0.35</v>
      </c>
      <c r="O506" s="18">
        <v>0.2</v>
      </c>
      <c r="U506" s="18" t="s">
        <v>495</v>
      </c>
      <c r="V506" s="18" t="s">
        <v>593</v>
      </c>
      <c r="W506" s="18" t="s">
        <v>592</v>
      </c>
      <c r="X506" s="18" t="s">
        <v>383</v>
      </c>
      <c r="Y506" s="18" t="s">
        <v>538</v>
      </c>
      <c r="Z506" s="18" t="s">
        <v>591</v>
      </c>
      <c r="AA506" s="18" t="s">
        <v>590</v>
      </c>
      <c r="AB506" s="18" t="s">
        <v>589</v>
      </c>
      <c r="AC506" s="18" t="s">
        <v>588</v>
      </c>
      <c r="AD506" s="18" t="s">
        <v>587</v>
      </c>
      <c r="AE506" s="18" t="s">
        <v>586</v>
      </c>
      <c r="AF506" s="18" t="s">
        <v>585</v>
      </c>
      <c r="AG506" s="18" t="s">
        <v>584</v>
      </c>
      <c r="AH506" s="18" t="s">
        <v>583</v>
      </c>
      <c r="AI506" s="18" t="s">
        <v>582</v>
      </c>
    </row>
    <row r="507" spans="1:35" ht="13">
      <c r="A507" s="18">
        <v>2020</v>
      </c>
      <c r="B507" s="18">
        <v>11</v>
      </c>
      <c r="C507" s="19">
        <f t="shared" si="7"/>
        <v>2020.859375</v>
      </c>
      <c r="D507" s="28">
        <v>0.4</v>
      </c>
      <c r="E507" s="18">
        <v>0.6</v>
      </c>
      <c r="F507" s="18">
        <v>0.32</v>
      </c>
      <c r="G507" s="27">
        <v>0.52</v>
      </c>
      <c r="H507" s="18">
        <v>0.69</v>
      </c>
      <c r="I507" s="18">
        <v>0.41</v>
      </c>
      <c r="J507" s="27">
        <v>0.27</v>
      </c>
      <c r="K507" s="18">
        <v>0.38</v>
      </c>
      <c r="L507" s="18">
        <v>0.25</v>
      </c>
      <c r="M507" s="27">
        <v>0.17</v>
      </c>
      <c r="N507" s="18">
        <v>0.23</v>
      </c>
      <c r="O507" s="18">
        <v>0.15</v>
      </c>
      <c r="U507" s="18" t="s">
        <v>581</v>
      </c>
      <c r="V507" s="18" t="s">
        <v>427</v>
      </c>
      <c r="W507" s="18" t="s">
        <v>514</v>
      </c>
      <c r="X507" s="18" t="s">
        <v>580</v>
      </c>
      <c r="Y507" s="18" t="s">
        <v>563</v>
      </c>
      <c r="Z507" s="18" t="s">
        <v>430</v>
      </c>
      <c r="AA507" s="18" t="s">
        <v>579</v>
      </c>
      <c r="AB507" s="18" t="s">
        <v>578</v>
      </c>
      <c r="AC507" s="18" t="s">
        <v>577</v>
      </c>
      <c r="AD507" s="18" t="s">
        <v>576</v>
      </c>
      <c r="AE507" s="18" t="s">
        <v>482</v>
      </c>
      <c r="AF507" s="18" t="s">
        <v>426</v>
      </c>
      <c r="AG507" s="18" t="s">
        <v>575</v>
      </c>
      <c r="AH507" s="18" t="s">
        <v>574</v>
      </c>
      <c r="AI507" s="18" t="s">
        <v>573</v>
      </c>
    </row>
    <row r="508" spans="1:35" ht="13">
      <c r="A508" s="18">
        <v>2020</v>
      </c>
      <c r="B508" s="18">
        <v>12</v>
      </c>
      <c r="C508" s="19">
        <f t="shared" si="7"/>
        <v>2020.9375</v>
      </c>
      <c r="D508" s="28">
        <v>0.15</v>
      </c>
      <c r="E508" s="18">
        <v>0.03</v>
      </c>
      <c r="F508" s="18">
        <v>0.19</v>
      </c>
      <c r="G508" s="27">
        <v>0.08</v>
      </c>
      <c r="H508" s="18">
        <v>0.1</v>
      </c>
      <c r="I508" s="18">
        <v>0.06</v>
      </c>
      <c r="J508" s="27">
        <v>0.22</v>
      </c>
      <c r="K508" s="18">
        <v>-0.11</v>
      </c>
      <c r="L508" s="18">
        <v>0.28000000000000003</v>
      </c>
      <c r="M508" s="27">
        <v>-7.0000000000000007E-2</v>
      </c>
      <c r="N508" s="18">
        <v>0.09</v>
      </c>
      <c r="O508" s="18">
        <v>-0.12</v>
      </c>
      <c r="U508" s="18" t="s">
        <v>496</v>
      </c>
      <c r="V508" s="18" t="s">
        <v>547</v>
      </c>
      <c r="W508" s="18" t="s">
        <v>388</v>
      </c>
      <c r="X508" s="18" t="s">
        <v>521</v>
      </c>
      <c r="Y508" s="18" t="s">
        <v>572</v>
      </c>
      <c r="Z508" s="18" t="s">
        <v>563</v>
      </c>
      <c r="AA508" s="18" t="s">
        <v>500</v>
      </c>
      <c r="AB508" s="18" t="s">
        <v>442</v>
      </c>
      <c r="AC508" s="18" t="s">
        <v>558</v>
      </c>
      <c r="AD508" s="18" t="s">
        <v>542</v>
      </c>
      <c r="AE508" s="18" t="s">
        <v>571</v>
      </c>
      <c r="AF508" s="18" t="s">
        <v>570</v>
      </c>
      <c r="AG508" s="18" t="s">
        <v>536</v>
      </c>
      <c r="AH508" s="18" t="s">
        <v>420</v>
      </c>
      <c r="AI508" s="18" t="s">
        <v>569</v>
      </c>
    </row>
    <row r="509" spans="1:35" ht="13">
      <c r="A509" s="18">
        <v>2021</v>
      </c>
      <c r="B509" s="18">
        <v>1</v>
      </c>
      <c r="C509" s="19">
        <f t="shared" si="7"/>
        <v>2021.078125</v>
      </c>
      <c r="D509" s="28">
        <v>0.12</v>
      </c>
      <c r="E509" s="18">
        <v>0.24</v>
      </c>
      <c r="F509" s="18">
        <v>0.08</v>
      </c>
      <c r="G509" s="27">
        <v>0.34</v>
      </c>
      <c r="H509" s="18">
        <v>0.53</v>
      </c>
      <c r="I509" s="18">
        <v>0.21</v>
      </c>
      <c r="J509" s="27">
        <v>-0.09</v>
      </c>
      <c r="K509" s="18">
        <v>-0.42</v>
      </c>
      <c r="L509" s="18">
        <v>-0.02</v>
      </c>
      <c r="M509" s="27">
        <v>-0.08</v>
      </c>
      <c r="N509" s="18">
        <v>0.13</v>
      </c>
      <c r="O509" s="18">
        <v>-0.15</v>
      </c>
      <c r="U509" s="18" t="s">
        <v>487</v>
      </c>
      <c r="V509" s="18" t="s">
        <v>514</v>
      </c>
      <c r="W509" s="18" t="s">
        <v>568</v>
      </c>
      <c r="X509" s="18" t="s">
        <v>457</v>
      </c>
      <c r="Y509" s="18" t="s">
        <v>565</v>
      </c>
      <c r="Z509" s="18" t="s">
        <v>567</v>
      </c>
      <c r="AA509" s="18" t="s">
        <v>518</v>
      </c>
      <c r="AB509" s="18" t="s">
        <v>416</v>
      </c>
      <c r="AC509" s="18" t="s">
        <v>566</v>
      </c>
      <c r="AD509" s="18" t="s">
        <v>565</v>
      </c>
      <c r="AE509" s="18" t="s">
        <v>564</v>
      </c>
      <c r="AF509" s="18" t="s">
        <v>438</v>
      </c>
      <c r="AG509" s="18" t="s">
        <v>517</v>
      </c>
      <c r="AH509" s="18" t="s">
        <v>563</v>
      </c>
      <c r="AI509" s="18" t="s">
        <v>562</v>
      </c>
    </row>
    <row r="510" spans="1:35" ht="13">
      <c r="A510" s="18">
        <v>2021</v>
      </c>
      <c r="B510" s="18">
        <v>2</v>
      </c>
      <c r="C510" s="19">
        <f t="shared" si="7"/>
        <v>2021.15625</v>
      </c>
      <c r="D510" s="28">
        <v>0.2</v>
      </c>
      <c r="E510" s="18">
        <v>0.12</v>
      </c>
      <c r="F510" s="18">
        <v>0.23</v>
      </c>
      <c r="G510" s="27">
        <v>0.31</v>
      </c>
      <c r="H510" s="18">
        <v>0.28000000000000003</v>
      </c>
      <c r="I510" s="18">
        <v>0.34</v>
      </c>
      <c r="J510" s="27">
        <v>0.08</v>
      </c>
      <c r="K510" s="18">
        <v>-0.24</v>
      </c>
      <c r="L510" s="18">
        <v>0.14000000000000001</v>
      </c>
      <c r="M510" s="27">
        <v>-0.14000000000000001</v>
      </c>
      <c r="N510" s="18">
        <v>-0.1</v>
      </c>
      <c r="O510" s="18">
        <v>-0.15</v>
      </c>
      <c r="U510" s="18" t="s">
        <v>561</v>
      </c>
      <c r="V510" s="18" t="s">
        <v>470</v>
      </c>
      <c r="W510" s="18" t="s">
        <v>523</v>
      </c>
      <c r="X510" s="18" t="s">
        <v>433</v>
      </c>
      <c r="Y510" s="18" t="s">
        <v>560</v>
      </c>
      <c r="Z510" s="18" t="s">
        <v>491</v>
      </c>
      <c r="AA510" s="18" t="s">
        <v>414</v>
      </c>
      <c r="AB510" s="18" t="s">
        <v>559</v>
      </c>
      <c r="AC510" s="18" t="s">
        <v>558</v>
      </c>
      <c r="AD510" s="18" t="s">
        <v>557</v>
      </c>
      <c r="AE510" s="18" t="s">
        <v>473</v>
      </c>
      <c r="AF510" s="18" t="s">
        <v>556</v>
      </c>
      <c r="AG510" s="18" t="s">
        <v>555</v>
      </c>
      <c r="AH510" s="18" t="s">
        <v>554</v>
      </c>
      <c r="AI510" s="18" t="s">
        <v>553</v>
      </c>
    </row>
    <row r="511" spans="1:35" ht="13">
      <c r="A511" s="18">
        <v>2021</v>
      </c>
      <c r="B511" s="18">
        <v>3</v>
      </c>
      <c r="C511" s="19">
        <f t="shared" si="7"/>
        <v>2021.234375</v>
      </c>
      <c r="D511" s="28">
        <v>-0.01</v>
      </c>
      <c r="E511" s="18">
        <v>0.15</v>
      </c>
      <c r="F511" s="18">
        <v>-7.0000000000000007E-2</v>
      </c>
      <c r="G511" s="27">
        <v>0.12</v>
      </c>
      <c r="H511" s="18">
        <v>0.28000000000000003</v>
      </c>
      <c r="I511" s="18">
        <v>0.02</v>
      </c>
      <c r="J511" s="27">
        <v>-0.14000000000000001</v>
      </c>
      <c r="K511" s="18">
        <v>-0.15</v>
      </c>
      <c r="L511" s="18">
        <v>-0.13</v>
      </c>
      <c r="M511" s="27">
        <v>-0.28999999999999998</v>
      </c>
      <c r="N511" s="18">
        <v>-0.2</v>
      </c>
      <c r="O511" s="18">
        <v>-0.31</v>
      </c>
      <c r="U511" s="18" t="s">
        <v>552</v>
      </c>
      <c r="V511" s="18" t="s">
        <v>494</v>
      </c>
      <c r="W511" s="18" t="s">
        <v>510</v>
      </c>
      <c r="X511" s="18" t="s">
        <v>450</v>
      </c>
      <c r="Y511" s="18" t="s">
        <v>551</v>
      </c>
      <c r="Z511" s="18" t="s">
        <v>457</v>
      </c>
      <c r="AA511" s="18" t="s">
        <v>550</v>
      </c>
      <c r="AB511" s="18" t="s">
        <v>549</v>
      </c>
      <c r="AC511" s="18" t="s">
        <v>453</v>
      </c>
      <c r="AD511" s="18" t="s">
        <v>538</v>
      </c>
      <c r="AE511" s="18" t="s">
        <v>548</v>
      </c>
      <c r="AF511" s="18" t="s">
        <v>547</v>
      </c>
      <c r="AG511" s="18" t="s">
        <v>422</v>
      </c>
      <c r="AH511" s="18" t="s">
        <v>546</v>
      </c>
      <c r="AI511" s="18" t="s">
        <v>545</v>
      </c>
    </row>
    <row r="512" spans="1:35" ht="13">
      <c r="A512" s="18">
        <v>2021</v>
      </c>
      <c r="B512" s="18">
        <v>4</v>
      </c>
      <c r="C512" s="19">
        <f t="shared" si="7"/>
        <v>2021.3125</v>
      </c>
      <c r="D512" s="28">
        <v>-0.05</v>
      </c>
      <c r="E512" s="18">
        <v>-7.0000000000000007E-2</v>
      </c>
      <c r="F512" s="18">
        <v>-0.04</v>
      </c>
      <c r="G512" s="27">
        <v>0.05</v>
      </c>
      <c r="H512" s="18">
        <v>-0.03</v>
      </c>
      <c r="I512" s="18">
        <v>0.1</v>
      </c>
      <c r="J512" s="27">
        <v>-0.15</v>
      </c>
      <c r="K512" s="18">
        <v>-0.18</v>
      </c>
      <c r="L512" s="18">
        <v>-0.15</v>
      </c>
      <c r="M512" s="27">
        <v>-0.28000000000000003</v>
      </c>
      <c r="N512" s="18">
        <v>-0.27</v>
      </c>
      <c r="O512" s="18">
        <v>-0.28000000000000003</v>
      </c>
      <c r="Q512" s="18" t="s">
        <v>544</v>
      </c>
      <c r="U512" s="18" t="s">
        <v>447</v>
      </c>
      <c r="V512" s="18" t="s">
        <v>501</v>
      </c>
      <c r="W512" s="18" t="s">
        <v>494</v>
      </c>
      <c r="X512" s="18" t="s">
        <v>543</v>
      </c>
      <c r="Y512" s="18" t="s">
        <v>542</v>
      </c>
      <c r="Z512" s="18" t="s">
        <v>468</v>
      </c>
      <c r="AA512" s="18" t="s">
        <v>480</v>
      </c>
      <c r="AB512" s="18" t="s">
        <v>480</v>
      </c>
      <c r="AC512" s="18" t="s">
        <v>424</v>
      </c>
      <c r="AD512" s="18" t="s">
        <v>507</v>
      </c>
      <c r="AE512" s="18" t="s">
        <v>541</v>
      </c>
      <c r="AF512" s="18" t="s">
        <v>482</v>
      </c>
      <c r="AG512" s="18" t="s">
        <v>379</v>
      </c>
      <c r="AH512" s="18" t="s">
        <v>387</v>
      </c>
      <c r="AI512" s="18" t="s">
        <v>536</v>
      </c>
    </row>
    <row r="513" spans="1:35" ht="15.5">
      <c r="A513" s="18">
        <v>2021</v>
      </c>
      <c r="B513" s="18">
        <v>5</v>
      </c>
      <c r="C513" s="19">
        <f t="shared" si="7"/>
        <v>2021.390625</v>
      </c>
      <c r="D513" s="28">
        <v>0.08</v>
      </c>
      <c r="E513" s="18">
        <v>0.11</v>
      </c>
      <c r="F513" s="18">
        <v>7.0000000000000007E-2</v>
      </c>
      <c r="G513" s="27">
        <v>0.14000000000000001</v>
      </c>
      <c r="H513" s="18">
        <v>0.21</v>
      </c>
      <c r="I513" s="18">
        <v>0.09</v>
      </c>
      <c r="J513" s="27">
        <v>0.03</v>
      </c>
      <c r="K513" s="18">
        <v>-0.11</v>
      </c>
      <c r="L513" s="18">
        <v>0.06</v>
      </c>
      <c r="M513" s="27">
        <v>0.06</v>
      </c>
      <c r="N513" s="18">
        <v>0.08</v>
      </c>
      <c r="O513" s="18">
        <v>0.06</v>
      </c>
      <c r="Q513" s="20">
        <f>AVERAGE(D486:D520)</f>
        <v>0.2654285714285714</v>
      </c>
      <c r="U513" s="18" t="s">
        <v>377</v>
      </c>
      <c r="V513" s="18" t="s">
        <v>458</v>
      </c>
      <c r="W513" s="18" t="s">
        <v>449</v>
      </c>
      <c r="X513" s="18" t="s">
        <v>540</v>
      </c>
      <c r="Y513" s="18" t="s">
        <v>539</v>
      </c>
      <c r="Z513" s="18" t="s">
        <v>432</v>
      </c>
      <c r="AA513" s="18" t="s">
        <v>419</v>
      </c>
      <c r="AB513" s="18" t="s">
        <v>538</v>
      </c>
      <c r="AC513" s="18" t="s">
        <v>506</v>
      </c>
      <c r="AD513" s="18" t="s">
        <v>419</v>
      </c>
      <c r="AE513" s="18" t="s">
        <v>537</v>
      </c>
      <c r="AF513" s="18" t="s">
        <v>536</v>
      </c>
      <c r="AG513" s="18" t="s">
        <v>535</v>
      </c>
      <c r="AH513" s="18" t="s">
        <v>534</v>
      </c>
      <c r="AI513" s="18" t="s">
        <v>424</v>
      </c>
    </row>
    <row r="514" spans="1:35" ht="13">
      <c r="A514" s="18">
        <v>2021</v>
      </c>
      <c r="B514" s="18">
        <v>6</v>
      </c>
      <c r="C514" s="19">
        <f t="shared" si="7"/>
        <v>2021.46875</v>
      </c>
      <c r="D514" s="28">
        <v>-0.01</v>
      </c>
      <c r="E514" s="18">
        <v>0.18</v>
      </c>
      <c r="F514" s="18">
        <v>-0.08</v>
      </c>
      <c r="G514" s="27">
        <v>0.3</v>
      </c>
      <c r="H514" s="18">
        <v>0.53</v>
      </c>
      <c r="I514" s="18">
        <v>0.16</v>
      </c>
      <c r="J514" s="27">
        <v>-0.32</v>
      </c>
      <c r="K514" s="18">
        <v>-0.61</v>
      </c>
      <c r="L514" s="18">
        <v>-0.26</v>
      </c>
      <c r="M514" s="27">
        <v>-0.14000000000000001</v>
      </c>
      <c r="N514" s="18">
        <v>-7.0000000000000007E-2</v>
      </c>
      <c r="O514" s="18">
        <v>-0.17</v>
      </c>
      <c r="U514" s="18" t="s">
        <v>421</v>
      </c>
      <c r="V514" s="18" t="s">
        <v>495</v>
      </c>
      <c r="W514" s="18" t="s">
        <v>511</v>
      </c>
      <c r="X514" s="18" t="s">
        <v>533</v>
      </c>
      <c r="Y514" s="18" t="s">
        <v>532</v>
      </c>
      <c r="Z514" s="18" t="s">
        <v>531</v>
      </c>
      <c r="AA514" s="18" t="s">
        <v>489</v>
      </c>
      <c r="AB514" s="18" t="s">
        <v>530</v>
      </c>
      <c r="AC514" s="18" t="s">
        <v>472</v>
      </c>
      <c r="AD514" s="18" t="s">
        <v>529</v>
      </c>
      <c r="AE514" s="18" t="s">
        <v>528</v>
      </c>
      <c r="AF514" s="18" t="s">
        <v>527</v>
      </c>
      <c r="AG514" s="18" t="s">
        <v>526</v>
      </c>
      <c r="AH514" s="18" t="s">
        <v>525</v>
      </c>
      <c r="AI514" s="18" t="s">
        <v>524</v>
      </c>
    </row>
    <row r="515" spans="1:35" ht="13">
      <c r="A515" s="18">
        <v>2021</v>
      </c>
      <c r="B515" s="18">
        <v>7</v>
      </c>
      <c r="C515" s="19">
        <f t="shared" si="7"/>
        <v>2021.546875</v>
      </c>
      <c r="D515" s="28">
        <v>0.2</v>
      </c>
      <c r="E515" s="18">
        <v>0.47</v>
      </c>
      <c r="F515" s="18">
        <v>0.1</v>
      </c>
      <c r="G515" s="27">
        <v>0.33</v>
      </c>
      <c r="H515" s="18">
        <v>0.54</v>
      </c>
      <c r="I515" s="18">
        <v>0.2</v>
      </c>
      <c r="J515" s="27">
        <v>7.0000000000000007E-2</v>
      </c>
      <c r="K515" s="18">
        <v>0.3</v>
      </c>
      <c r="L515" s="18">
        <v>0.02</v>
      </c>
      <c r="M515" s="27">
        <v>0.13</v>
      </c>
      <c r="N515" s="18">
        <v>0.14000000000000001</v>
      </c>
      <c r="O515" s="18">
        <v>0.12</v>
      </c>
      <c r="U515" s="18" t="s">
        <v>437</v>
      </c>
      <c r="V515" s="18" t="s">
        <v>523</v>
      </c>
      <c r="W515" s="18" t="s">
        <v>522</v>
      </c>
      <c r="X515" s="18" t="s">
        <v>428</v>
      </c>
      <c r="Y515" s="18" t="s">
        <v>521</v>
      </c>
      <c r="Z515" s="18" t="s">
        <v>520</v>
      </c>
      <c r="AA515" s="18" t="s">
        <v>519</v>
      </c>
      <c r="AB515" s="18" t="s">
        <v>518</v>
      </c>
      <c r="AC515" s="18" t="s">
        <v>517</v>
      </c>
      <c r="AD515" s="18" t="s">
        <v>516</v>
      </c>
      <c r="AE515" s="18" t="s">
        <v>466</v>
      </c>
      <c r="AF515" s="18" t="s">
        <v>515</v>
      </c>
      <c r="AG515" s="18" t="s">
        <v>514</v>
      </c>
      <c r="AH515" s="18" t="s">
        <v>513</v>
      </c>
      <c r="AI515" s="18" t="s">
        <v>512</v>
      </c>
    </row>
    <row r="516" spans="1:35" ht="13">
      <c r="A516" s="18">
        <v>2021</v>
      </c>
      <c r="B516" s="18">
        <v>8</v>
      </c>
      <c r="C516" s="19">
        <f t="shared" ref="C516:C524" si="8">A516+B516/12.8</f>
        <v>2021.625</v>
      </c>
      <c r="D516" s="28">
        <v>0.17</v>
      </c>
      <c r="E516" s="18">
        <v>0.37</v>
      </c>
      <c r="F516" s="18">
        <v>0.09</v>
      </c>
      <c r="G516" s="27">
        <v>0.26</v>
      </c>
      <c r="H516" s="18">
        <v>0.41</v>
      </c>
      <c r="I516" s="18">
        <v>0.17</v>
      </c>
      <c r="J516" s="27">
        <v>0.08</v>
      </c>
      <c r="K516" s="18">
        <v>0.28000000000000003</v>
      </c>
      <c r="L516" s="18">
        <v>0.03</v>
      </c>
      <c r="M516" s="27">
        <v>7.0000000000000007E-2</v>
      </c>
      <c r="N516" s="18">
        <v>0.19</v>
      </c>
      <c r="O516" s="18">
        <v>0.03</v>
      </c>
      <c r="U516" s="18" t="s">
        <v>511</v>
      </c>
      <c r="V516" s="18" t="s">
        <v>435</v>
      </c>
      <c r="W516" s="18" t="s">
        <v>510</v>
      </c>
      <c r="X516" s="18" t="s">
        <v>432</v>
      </c>
      <c r="Y516" s="18" t="s">
        <v>430</v>
      </c>
      <c r="Z516" s="18" t="s">
        <v>480</v>
      </c>
      <c r="AA516" s="18" t="s">
        <v>509</v>
      </c>
      <c r="AB516" s="18" t="s">
        <v>508</v>
      </c>
      <c r="AC516" s="18" t="s">
        <v>423</v>
      </c>
      <c r="AD516" s="18" t="s">
        <v>507</v>
      </c>
      <c r="AE516" s="18" t="s">
        <v>470</v>
      </c>
      <c r="AF516" s="18" t="s">
        <v>506</v>
      </c>
      <c r="AG516" s="18" t="s">
        <v>505</v>
      </c>
      <c r="AH516" s="18" t="s">
        <v>504</v>
      </c>
      <c r="AI516" s="18" t="s">
        <v>379</v>
      </c>
    </row>
    <row r="517" spans="1:35" ht="13">
      <c r="A517" s="18">
        <v>2021</v>
      </c>
      <c r="B517" s="18">
        <v>9</v>
      </c>
      <c r="C517" s="19">
        <f t="shared" si="8"/>
        <v>2021.703125</v>
      </c>
      <c r="D517" s="28">
        <v>0.25</v>
      </c>
      <c r="E517" s="18">
        <v>0.45</v>
      </c>
      <c r="F517" s="18">
        <v>0.18</v>
      </c>
      <c r="G517" s="27">
        <v>0.18</v>
      </c>
      <c r="H517" s="18">
        <v>0.4</v>
      </c>
      <c r="I517" s="18">
        <v>0.05</v>
      </c>
      <c r="J517" s="27">
        <v>0.33</v>
      </c>
      <c r="K517" s="18">
        <v>0.59</v>
      </c>
      <c r="L517" s="18">
        <v>0.27</v>
      </c>
      <c r="M517" s="27">
        <v>0.09</v>
      </c>
      <c r="N517" s="18">
        <v>0.21</v>
      </c>
      <c r="O517" s="18">
        <v>0.05</v>
      </c>
      <c r="U517" s="18" t="s">
        <v>503</v>
      </c>
      <c r="V517" s="18" t="s">
        <v>502</v>
      </c>
      <c r="W517" s="18" t="s">
        <v>501</v>
      </c>
      <c r="X517" s="18" t="s">
        <v>500</v>
      </c>
      <c r="Y517" s="18" t="s">
        <v>499</v>
      </c>
      <c r="Z517" s="18" t="s">
        <v>442</v>
      </c>
      <c r="AA517" s="18" t="s">
        <v>480</v>
      </c>
      <c r="AB517" s="18" t="s">
        <v>498</v>
      </c>
      <c r="AC517" s="18" t="s">
        <v>379</v>
      </c>
      <c r="AD517" s="18" t="s">
        <v>491</v>
      </c>
      <c r="AE517" s="18" t="s">
        <v>497</v>
      </c>
      <c r="AF517" s="18" t="s">
        <v>496</v>
      </c>
      <c r="AG517" s="18" t="s">
        <v>495</v>
      </c>
      <c r="AH517" s="18" t="s">
        <v>491</v>
      </c>
      <c r="AI517" s="18" t="s">
        <v>494</v>
      </c>
    </row>
    <row r="518" spans="1:35" ht="13">
      <c r="A518" s="18">
        <v>2021</v>
      </c>
      <c r="B518" s="18">
        <v>10</v>
      </c>
      <c r="C518" s="19">
        <f t="shared" si="8"/>
        <v>2021.78125</v>
      </c>
      <c r="D518" s="28">
        <v>0.37</v>
      </c>
      <c r="E518" s="18">
        <v>0.61</v>
      </c>
      <c r="F518" s="18">
        <v>0.27</v>
      </c>
      <c r="G518" s="27">
        <v>0.46</v>
      </c>
      <c r="H518" s="18">
        <v>0.71</v>
      </c>
      <c r="I518" s="18">
        <v>0.3</v>
      </c>
      <c r="J518" s="27">
        <v>0.27</v>
      </c>
      <c r="K518" s="18">
        <v>0.4</v>
      </c>
      <c r="L518" s="18">
        <v>0.25</v>
      </c>
      <c r="M518" s="27">
        <v>0.33</v>
      </c>
      <c r="N518" s="18">
        <v>0.54</v>
      </c>
      <c r="O518" s="18">
        <v>0.27</v>
      </c>
      <c r="U518" s="18" t="s">
        <v>421</v>
      </c>
      <c r="V518" s="18" t="s">
        <v>493</v>
      </c>
      <c r="W518" s="18" t="s">
        <v>492</v>
      </c>
      <c r="X518" s="18" t="s">
        <v>384</v>
      </c>
      <c r="Y518" s="18" t="s">
        <v>491</v>
      </c>
      <c r="Z518" s="18" t="s">
        <v>490</v>
      </c>
      <c r="AA518" s="18" t="s">
        <v>489</v>
      </c>
      <c r="AB518" s="18" t="s">
        <v>488</v>
      </c>
      <c r="AC518" s="18" t="s">
        <v>487</v>
      </c>
      <c r="AD518" s="18" t="s">
        <v>446</v>
      </c>
      <c r="AE518" s="18" t="s">
        <v>486</v>
      </c>
      <c r="AF518" s="18" t="s">
        <v>485</v>
      </c>
      <c r="AG518" s="18" t="s">
        <v>484</v>
      </c>
      <c r="AH518" s="18" t="s">
        <v>483</v>
      </c>
      <c r="AI518" s="18" t="s">
        <v>482</v>
      </c>
    </row>
    <row r="519" spans="1:35" ht="13">
      <c r="A519" s="18">
        <v>2021</v>
      </c>
      <c r="B519" s="18">
        <v>11</v>
      </c>
      <c r="C519" s="19">
        <f t="shared" si="8"/>
        <v>2021.859375</v>
      </c>
      <c r="D519" s="28">
        <v>0.08</v>
      </c>
      <c r="E519" s="18">
        <v>0.22</v>
      </c>
      <c r="F519" s="18">
        <v>0.03</v>
      </c>
      <c r="G519" s="27">
        <v>0.11</v>
      </c>
      <c r="H519" s="18">
        <v>0.32</v>
      </c>
      <c r="I519" s="18">
        <v>-0.02</v>
      </c>
      <c r="J519" s="27">
        <v>0.06</v>
      </c>
      <c r="K519" s="18">
        <v>0</v>
      </c>
      <c r="L519" s="18">
        <v>7.0000000000000007E-2</v>
      </c>
      <c r="M519" s="27">
        <v>0.14000000000000001</v>
      </c>
      <c r="N519" s="18">
        <v>0.35</v>
      </c>
      <c r="O519" s="18">
        <v>0.08</v>
      </c>
      <c r="U519" s="18" t="s">
        <v>380</v>
      </c>
      <c r="V519" s="18" t="s">
        <v>466</v>
      </c>
      <c r="W519" s="18" t="s">
        <v>481</v>
      </c>
      <c r="X519" s="18" t="s">
        <v>480</v>
      </c>
      <c r="Y519" s="18" t="s">
        <v>479</v>
      </c>
      <c r="Z519" s="18" t="s">
        <v>432</v>
      </c>
      <c r="AA519" s="18" t="s">
        <v>478</v>
      </c>
      <c r="AB519" s="18" t="s">
        <v>477</v>
      </c>
      <c r="AC519" s="18" t="s">
        <v>476</v>
      </c>
      <c r="AD519" s="18" t="s">
        <v>475</v>
      </c>
      <c r="AE519" s="18" t="s">
        <v>474</v>
      </c>
      <c r="AF519" s="18" t="s">
        <v>473</v>
      </c>
      <c r="AG519" s="18" t="s">
        <v>472</v>
      </c>
      <c r="AH519" s="18" t="s">
        <v>457</v>
      </c>
      <c r="AI519" s="18" t="s">
        <v>471</v>
      </c>
    </row>
    <row r="520" spans="1:35" ht="13">
      <c r="A520" s="18">
        <v>2021</v>
      </c>
      <c r="B520" s="18">
        <v>12</v>
      </c>
      <c r="C520" s="19">
        <f t="shared" si="8"/>
        <v>2021.9375</v>
      </c>
      <c r="D520" s="28">
        <v>0.21</v>
      </c>
      <c r="E520" s="18">
        <v>0.17</v>
      </c>
      <c r="F520" s="18">
        <v>0.22</v>
      </c>
      <c r="G520" s="27">
        <v>0.27</v>
      </c>
      <c r="H520" s="18">
        <v>0.19</v>
      </c>
      <c r="I520" s="18">
        <v>0.31</v>
      </c>
      <c r="J520" s="27">
        <v>0.15</v>
      </c>
      <c r="K520" s="18">
        <v>0.12</v>
      </c>
      <c r="L520" s="18">
        <v>0.15</v>
      </c>
      <c r="M520" s="27">
        <v>0.03</v>
      </c>
      <c r="N520" s="18">
        <v>0.3</v>
      </c>
      <c r="O520" s="18">
        <v>-0.04</v>
      </c>
      <c r="U520" s="18" t="s">
        <v>470</v>
      </c>
      <c r="V520" s="18" t="s">
        <v>377</v>
      </c>
      <c r="W520" s="18" t="s">
        <v>422</v>
      </c>
      <c r="X520" s="18" t="s">
        <v>469</v>
      </c>
      <c r="Y520" s="18" t="s">
        <v>468</v>
      </c>
      <c r="Z520" s="18" t="s">
        <v>384</v>
      </c>
      <c r="AA520" s="18" t="s">
        <v>381</v>
      </c>
      <c r="AB520" s="18" t="s">
        <v>467</v>
      </c>
      <c r="AC520" s="18" t="s">
        <v>466</v>
      </c>
      <c r="AD520" s="18" t="s">
        <v>465</v>
      </c>
      <c r="AE520" s="18" t="s">
        <v>464</v>
      </c>
      <c r="AF520" s="18" t="s">
        <v>463</v>
      </c>
      <c r="AG520" s="18" t="s">
        <v>462</v>
      </c>
      <c r="AH520" s="18" t="s">
        <v>461</v>
      </c>
      <c r="AI520" s="18" t="s">
        <v>460</v>
      </c>
    </row>
    <row r="521" spans="1:35">
      <c r="A521" s="18">
        <v>2022</v>
      </c>
      <c r="B521" s="18">
        <v>1</v>
      </c>
      <c r="C521" s="19">
        <f t="shared" si="8"/>
        <v>2022.078125</v>
      </c>
      <c r="D521" s="27">
        <v>0.03</v>
      </c>
      <c r="E521" s="18">
        <v>0.04</v>
      </c>
      <c r="F521" s="18">
        <v>0.02</v>
      </c>
      <c r="G521" s="27">
        <v>0.06</v>
      </c>
      <c r="H521" s="18">
        <v>0.09</v>
      </c>
      <c r="I521" s="18">
        <v>0.03</v>
      </c>
      <c r="J521" s="27">
        <v>0</v>
      </c>
      <c r="K521" s="18">
        <v>-0.08</v>
      </c>
      <c r="L521" s="18">
        <v>0.01</v>
      </c>
      <c r="M521" s="27">
        <v>-0.24</v>
      </c>
      <c r="N521" s="18">
        <v>-0.19</v>
      </c>
      <c r="O521" s="18">
        <v>-0.25</v>
      </c>
      <c r="U521" s="18" t="s">
        <v>459</v>
      </c>
      <c r="V521" s="18" t="s">
        <v>440</v>
      </c>
      <c r="W521" s="18" t="s">
        <v>458</v>
      </c>
      <c r="X521" s="18" t="s">
        <v>387</v>
      </c>
      <c r="Y521" s="18" t="s">
        <v>457</v>
      </c>
      <c r="Z521" s="18" t="s">
        <v>445</v>
      </c>
      <c r="AA521" s="18" t="s">
        <v>456</v>
      </c>
      <c r="AB521" s="18" t="s">
        <v>455</v>
      </c>
      <c r="AC521" s="18" t="s">
        <v>437</v>
      </c>
      <c r="AD521" s="18" t="s">
        <v>454</v>
      </c>
      <c r="AE521" s="18" t="s">
        <v>453</v>
      </c>
      <c r="AF521" s="18" t="s">
        <v>452</v>
      </c>
      <c r="AG521" s="18" t="s">
        <v>451</v>
      </c>
      <c r="AH521" s="18" t="s">
        <v>450</v>
      </c>
      <c r="AI521" s="18" t="s">
        <v>380</v>
      </c>
    </row>
    <row r="522" spans="1:35">
      <c r="A522" s="18">
        <v>2022</v>
      </c>
      <c r="B522" s="18">
        <v>2</v>
      </c>
      <c r="C522" s="19">
        <f t="shared" si="8"/>
        <v>2022.15625</v>
      </c>
      <c r="D522" s="27">
        <v>-0.01</v>
      </c>
      <c r="E522" s="18">
        <v>-0.04</v>
      </c>
      <c r="F522" s="18">
        <v>0.01</v>
      </c>
      <c r="G522" s="27">
        <v>0.01</v>
      </c>
      <c r="H522" s="18">
        <v>-0.05</v>
      </c>
      <c r="I522" s="18">
        <v>0.04</v>
      </c>
      <c r="J522" s="27">
        <v>-0.02</v>
      </c>
      <c r="K522" s="18">
        <v>-0.02</v>
      </c>
      <c r="L522" s="18">
        <v>-0.01</v>
      </c>
      <c r="M522" s="27">
        <v>-0.24</v>
      </c>
      <c r="N522" s="18">
        <v>-0.22</v>
      </c>
      <c r="O522" s="18">
        <v>-0.25</v>
      </c>
      <c r="U522" s="18" t="s">
        <v>449</v>
      </c>
      <c r="V522" s="18" t="s">
        <v>448</v>
      </c>
      <c r="W522" s="18" t="s">
        <v>447</v>
      </c>
      <c r="X522" s="18" t="s">
        <v>445</v>
      </c>
      <c r="Y522" s="18" t="s">
        <v>446</v>
      </c>
      <c r="Z522" s="18" t="s">
        <v>445</v>
      </c>
      <c r="AA522" s="18" t="s">
        <v>410</v>
      </c>
      <c r="AB522" s="18" t="s">
        <v>444</v>
      </c>
      <c r="AC522" s="18" t="s">
        <v>443</v>
      </c>
      <c r="AD522" s="18" t="s">
        <v>442</v>
      </c>
      <c r="AE522" s="18" t="s">
        <v>441</v>
      </c>
      <c r="AF522" s="18" t="s">
        <v>440</v>
      </c>
      <c r="AG522" s="18" t="s">
        <v>439</v>
      </c>
      <c r="AH522" s="18" t="s">
        <v>434</v>
      </c>
      <c r="AI522" s="18" t="s">
        <v>438</v>
      </c>
    </row>
    <row r="523" spans="1:35">
      <c r="A523" s="18">
        <v>2022</v>
      </c>
      <c r="B523" s="18">
        <v>3</v>
      </c>
      <c r="C523" s="19">
        <f t="shared" si="8"/>
        <v>2022.234375</v>
      </c>
      <c r="D523" s="27">
        <v>0.15</v>
      </c>
      <c r="E523" s="18">
        <v>0.28000000000000003</v>
      </c>
      <c r="F523" s="18">
        <v>0.1</v>
      </c>
      <c r="G523" s="27">
        <v>0.27</v>
      </c>
      <c r="H523" s="18">
        <v>0.34</v>
      </c>
      <c r="I523" s="18">
        <v>0.23</v>
      </c>
      <c r="J523" s="27">
        <v>0.02</v>
      </c>
      <c r="K523" s="18">
        <v>0.15</v>
      </c>
      <c r="L523" s="18">
        <v>0</v>
      </c>
      <c r="M523" s="27">
        <v>-0.08</v>
      </c>
      <c r="N523" s="18">
        <v>7.0000000000000007E-2</v>
      </c>
      <c r="O523" s="18">
        <v>-0.12</v>
      </c>
      <c r="U523" s="18" t="s">
        <v>437</v>
      </c>
      <c r="V523" s="18" t="s">
        <v>436</v>
      </c>
      <c r="W523" s="18" t="s">
        <v>435</v>
      </c>
      <c r="X523" s="18" t="s">
        <v>434</v>
      </c>
      <c r="Y523" s="18" t="s">
        <v>433</v>
      </c>
      <c r="Z523" s="18" t="s">
        <v>432</v>
      </c>
      <c r="AA523" s="18" t="s">
        <v>431</v>
      </c>
      <c r="AB523" s="18" t="s">
        <v>430</v>
      </c>
      <c r="AC523" s="18" t="s">
        <v>429</v>
      </c>
      <c r="AD523" s="18" t="s">
        <v>428</v>
      </c>
      <c r="AE523" s="18" t="s">
        <v>427</v>
      </c>
      <c r="AF523" s="18" t="s">
        <v>426</v>
      </c>
      <c r="AG523" s="18" t="s">
        <v>389</v>
      </c>
      <c r="AH523" s="18" t="s">
        <v>425</v>
      </c>
      <c r="AI523" s="18" t="s">
        <v>424</v>
      </c>
    </row>
    <row r="524" spans="1:35">
      <c r="A524" s="18">
        <v>2022</v>
      </c>
      <c r="B524" s="18">
        <v>4</v>
      </c>
      <c r="C524" s="19">
        <f t="shared" si="8"/>
        <v>2022.3125</v>
      </c>
      <c r="D524" s="27">
        <v>0.26</v>
      </c>
      <c r="E524" s="18">
        <v>0.37</v>
      </c>
      <c r="F524" s="18">
        <v>0.22</v>
      </c>
      <c r="G524" s="27">
        <v>0.35</v>
      </c>
      <c r="H524" s="18">
        <v>0.49</v>
      </c>
      <c r="I524" s="18">
        <v>0.25</v>
      </c>
      <c r="J524" s="27">
        <v>0.18</v>
      </c>
      <c r="K524" s="18">
        <v>0.09</v>
      </c>
      <c r="L524" s="18">
        <v>0.2</v>
      </c>
      <c r="M524" s="27">
        <v>-0.04</v>
      </c>
      <c r="N524" s="18">
        <v>0.19</v>
      </c>
      <c r="O524" s="18">
        <v>-0.11</v>
      </c>
      <c r="U524" s="18" t="s">
        <v>423</v>
      </c>
      <c r="V524" s="18" t="s">
        <v>422</v>
      </c>
      <c r="W524" s="18" t="s">
        <v>421</v>
      </c>
      <c r="X524" s="18" t="s">
        <v>420</v>
      </c>
      <c r="Y524" s="18" t="s">
        <v>419</v>
      </c>
      <c r="Z524" s="18" t="s">
        <v>418</v>
      </c>
      <c r="AA524" s="18" t="s">
        <v>417</v>
      </c>
      <c r="AB524" s="18" t="s">
        <v>416</v>
      </c>
      <c r="AC524" s="18" t="s">
        <v>415</v>
      </c>
      <c r="AD524" s="18" t="s">
        <v>414</v>
      </c>
      <c r="AE524" s="18" t="s">
        <v>413</v>
      </c>
      <c r="AF524" s="18" t="s">
        <v>412</v>
      </c>
      <c r="AG524" s="18" t="s">
        <v>411</v>
      </c>
      <c r="AH524" s="18" t="s">
        <v>410</v>
      </c>
      <c r="AI524" s="18" t="s">
        <v>409</v>
      </c>
    </row>
    <row r="525" spans="1:35">
      <c r="A525" s="18" t="s">
        <v>408</v>
      </c>
      <c r="B525" s="18" t="s">
        <v>407</v>
      </c>
      <c r="D525" s="27" t="s">
        <v>406</v>
      </c>
      <c r="E525" s="18" t="s">
        <v>398</v>
      </c>
      <c r="F525" s="18" t="s">
        <v>400</v>
      </c>
      <c r="G525" s="27" t="s">
        <v>405</v>
      </c>
      <c r="H525" s="18" t="s">
        <v>398</v>
      </c>
      <c r="I525" s="18" t="s">
        <v>400</v>
      </c>
      <c r="J525" s="27" t="s">
        <v>404</v>
      </c>
      <c r="K525" s="18" t="s">
        <v>398</v>
      </c>
      <c r="L525" s="18" t="s">
        <v>395</v>
      </c>
      <c r="M525" s="27" t="s">
        <v>403</v>
      </c>
      <c r="N525" s="18" t="s">
        <v>398</v>
      </c>
      <c r="O525" s="18" t="s">
        <v>395</v>
      </c>
      <c r="U525" s="18" t="s">
        <v>402</v>
      </c>
      <c r="V525" s="18" t="s">
        <v>396</v>
      </c>
      <c r="W525" s="18" t="s">
        <v>395</v>
      </c>
      <c r="X525" s="18" t="s">
        <v>401</v>
      </c>
      <c r="Y525" s="18" t="s">
        <v>398</v>
      </c>
      <c r="Z525" s="18" t="s">
        <v>400</v>
      </c>
      <c r="AA525" s="18" t="s">
        <v>399</v>
      </c>
      <c r="AB525" s="18" t="s">
        <v>398</v>
      </c>
      <c r="AC525" s="18" t="s">
        <v>395</v>
      </c>
      <c r="AD525" s="18" t="s">
        <v>397</v>
      </c>
      <c r="AE525" s="18" t="s">
        <v>396</v>
      </c>
      <c r="AF525" s="18" t="s">
        <v>395</v>
      </c>
      <c r="AG525" s="18" t="s">
        <v>394</v>
      </c>
      <c r="AH525" s="18" t="s">
        <v>393</v>
      </c>
      <c r="AI525" s="18" t="s">
        <v>392</v>
      </c>
    </row>
    <row r="527" spans="1:35">
      <c r="A527" s="18" t="s">
        <v>391</v>
      </c>
      <c r="B527" s="18" t="s">
        <v>390</v>
      </c>
      <c r="D527" s="27">
        <v>0.13</v>
      </c>
      <c r="E527" s="18">
        <v>0.18</v>
      </c>
      <c r="F527" s="18">
        <v>0.12</v>
      </c>
      <c r="G527" s="27">
        <v>0.16</v>
      </c>
      <c r="H527" s="18">
        <v>0.19</v>
      </c>
      <c r="I527" s="18">
        <v>0.14000000000000001</v>
      </c>
      <c r="J527" s="27">
        <v>0.11</v>
      </c>
      <c r="K527" s="18">
        <v>0.16</v>
      </c>
      <c r="L527" s="18">
        <v>0.1</v>
      </c>
      <c r="M527" s="27">
        <v>0.12</v>
      </c>
      <c r="N527" s="18">
        <v>0.16</v>
      </c>
      <c r="O527" s="18">
        <v>0.11</v>
      </c>
      <c r="U527" s="18" t="s">
        <v>377</v>
      </c>
      <c r="V527" s="18" t="s">
        <v>389</v>
      </c>
      <c r="W527" s="18" t="s">
        <v>388</v>
      </c>
      <c r="X527" s="18" t="s">
        <v>387</v>
      </c>
      <c r="Y527" s="18" t="s">
        <v>386</v>
      </c>
      <c r="Z527" s="18" t="s">
        <v>385</v>
      </c>
      <c r="AA527" s="18" t="s">
        <v>384</v>
      </c>
      <c r="AB527" s="18" t="s">
        <v>383</v>
      </c>
      <c r="AC527" s="18" t="s">
        <v>382</v>
      </c>
      <c r="AD527" s="18" t="s">
        <v>381</v>
      </c>
      <c r="AE527" s="18" t="s">
        <v>380</v>
      </c>
      <c r="AF527" s="18" t="s">
        <v>379</v>
      </c>
      <c r="AG527" s="18" t="s">
        <v>377</v>
      </c>
      <c r="AH527" s="18" t="s">
        <v>378</v>
      </c>
      <c r="AI527" s="18" t="s">
        <v>377</v>
      </c>
    </row>
    <row r="529" spans="1:15">
      <c r="A529" s="18" t="s">
        <v>358</v>
      </c>
      <c r="B529" s="18" t="s">
        <v>357</v>
      </c>
      <c r="D529" s="27" t="s">
        <v>368</v>
      </c>
      <c r="E529" s="18" t="s">
        <v>376</v>
      </c>
      <c r="F529" s="18" t="s">
        <v>366</v>
      </c>
      <c r="G529" s="27" t="s">
        <v>375</v>
      </c>
      <c r="H529" s="18">
        <v>2015</v>
      </c>
    </row>
    <row r="530" spans="1:15">
      <c r="A530" s="18" t="s">
        <v>358</v>
      </c>
      <c r="B530" s="18" t="s">
        <v>357</v>
      </c>
      <c r="D530" s="27" t="s">
        <v>374</v>
      </c>
      <c r="E530" s="18" t="s">
        <v>373</v>
      </c>
      <c r="F530" s="18" t="s">
        <v>372</v>
      </c>
      <c r="G530" s="27" t="s">
        <v>371</v>
      </c>
      <c r="H530" s="18" t="s">
        <v>370</v>
      </c>
      <c r="I530" s="18" t="s">
        <v>369</v>
      </c>
      <c r="J530" s="27">
        <v>2020</v>
      </c>
    </row>
    <row r="531" spans="1:15">
      <c r="A531" s="18" t="s">
        <v>358</v>
      </c>
      <c r="B531" s="18" t="s">
        <v>357</v>
      </c>
      <c r="D531" s="27" t="s">
        <v>368</v>
      </c>
      <c r="E531" s="18" t="s">
        <v>367</v>
      </c>
      <c r="F531" s="18" t="s">
        <v>366</v>
      </c>
      <c r="G531" s="27" t="s">
        <v>365</v>
      </c>
      <c r="H531" s="18">
        <v>13</v>
      </c>
    </row>
    <row r="532" spans="1:15" ht="21">
      <c r="A532" s="18" t="s">
        <v>358</v>
      </c>
      <c r="B532" s="18" t="s">
        <v>357</v>
      </c>
      <c r="D532" s="27" t="s">
        <v>356</v>
      </c>
      <c r="E532" s="18" t="s">
        <v>364</v>
      </c>
      <c r="F532" s="18" t="s">
        <v>363</v>
      </c>
      <c r="G532" s="27" t="s">
        <v>362</v>
      </c>
      <c r="H532" s="18" t="s">
        <v>361</v>
      </c>
      <c r="I532" s="18" t="s">
        <v>360</v>
      </c>
      <c r="J532" s="27" t="s">
        <v>359</v>
      </c>
      <c r="K532" s="18">
        <v>48</v>
      </c>
      <c r="O532" s="42" t="s">
        <v>1139</v>
      </c>
    </row>
    <row r="533" spans="1:15">
      <c r="A533" s="18" t="s">
        <v>358</v>
      </c>
      <c r="B533" s="18" t="s">
        <v>357</v>
      </c>
      <c r="D533" s="27" t="s">
        <v>356</v>
      </c>
      <c r="E533" s="18" t="s">
        <v>355</v>
      </c>
      <c r="F533" s="18" t="s">
        <v>354</v>
      </c>
      <c r="G533" s="27" t="s">
        <v>353</v>
      </c>
      <c r="H533" s="18" t="s">
        <v>352</v>
      </c>
      <c r="I533" s="18" t="s">
        <v>351</v>
      </c>
      <c r="J533" s="27" t="s">
        <v>350</v>
      </c>
      <c r="K533" s="18" t="s">
        <v>349</v>
      </c>
    </row>
    <row r="535" spans="1:15">
      <c r="A535" s="18" t="s">
        <v>348</v>
      </c>
      <c r="B535" s="18" t="s">
        <v>347</v>
      </c>
      <c r="D535" s="27" t="s">
        <v>346</v>
      </c>
      <c r="E535" s="18" t="s">
        <v>345</v>
      </c>
      <c r="F535" s="18" t="s">
        <v>344</v>
      </c>
      <c r="G535" s="27" t="s">
        <v>343</v>
      </c>
      <c r="H535" s="18" t="s">
        <v>342</v>
      </c>
      <c r="I535" s="18" t="s">
        <v>341</v>
      </c>
      <c r="J535" s="27" t="s">
        <v>340</v>
      </c>
    </row>
    <row r="536" spans="1:15">
      <c r="A536" s="18" t="s">
        <v>339</v>
      </c>
      <c r="B536" s="18" t="s">
        <v>338</v>
      </c>
      <c r="D536" s="27" t="s">
        <v>337</v>
      </c>
      <c r="E536" s="18" t="s">
        <v>336</v>
      </c>
      <c r="F536" s="18" t="s">
        <v>335</v>
      </c>
      <c r="G536" s="27" t="s">
        <v>334</v>
      </c>
      <c r="H536" s="18" t="s">
        <v>333</v>
      </c>
      <c r="I536" s="18" t="s">
        <v>332</v>
      </c>
      <c r="J536" s="27" t="s">
        <v>331</v>
      </c>
      <c r="K536" s="18" t="s">
        <v>330</v>
      </c>
      <c r="L536" s="18" t="s">
        <v>329</v>
      </c>
    </row>
    <row r="540" spans="1:15">
      <c r="D540" s="18"/>
      <c r="G540" s="18"/>
      <c r="J540" s="18"/>
      <c r="M540" s="18"/>
    </row>
    <row r="541" spans="1:15">
      <c r="D541" s="18"/>
      <c r="G541" s="18"/>
      <c r="J541" s="18"/>
      <c r="M541" s="18"/>
    </row>
    <row r="542" spans="1:15">
      <c r="D542" s="18"/>
      <c r="G542" s="18"/>
      <c r="J542" s="18"/>
      <c r="M542" s="18"/>
    </row>
    <row r="543" spans="1:15">
      <c r="D543" s="18"/>
      <c r="G543" s="18"/>
      <c r="J543" s="18"/>
      <c r="M543" s="18"/>
    </row>
    <row r="544" spans="1:15">
      <c r="D544" s="18"/>
      <c r="G544" s="18"/>
      <c r="J544" s="18"/>
      <c r="M544" s="18"/>
    </row>
    <row r="545" spans="4:13">
      <c r="D545" s="18"/>
      <c r="G545" s="18"/>
      <c r="J545" s="18"/>
      <c r="M545" s="18"/>
    </row>
    <row r="546" spans="4:13">
      <c r="D546" s="18"/>
      <c r="G546" s="18"/>
      <c r="J546" s="18"/>
      <c r="M546" s="18"/>
    </row>
    <row r="547" spans="4:13">
      <c r="D547" s="18"/>
      <c r="G547" s="18"/>
      <c r="J547" s="18"/>
      <c r="M547" s="18"/>
    </row>
    <row r="548" spans="4:13">
      <c r="D548" s="18"/>
      <c r="G548" s="18"/>
      <c r="J548" s="18"/>
      <c r="M548" s="18"/>
    </row>
    <row r="549" spans="4:13">
      <c r="D549" s="18"/>
      <c r="G549" s="18"/>
      <c r="J549" s="18"/>
      <c r="M549" s="18"/>
    </row>
    <row r="550" spans="4:13">
      <c r="D550" s="18"/>
      <c r="G550" s="18"/>
      <c r="J550" s="18"/>
      <c r="M550" s="18"/>
    </row>
    <row r="551" spans="4:13">
      <c r="D551" s="18"/>
      <c r="G551" s="18"/>
      <c r="J551" s="18"/>
      <c r="M551" s="18"/>
    </row>
    <row r="552" spans="4:13">
      <c r="D552" s="18"/>
      <c r="G552" s="18"/>
      <c r="J552" s="18"/>
      <c r="M552" s="18"/>
    </row>
    <row r="553" spans="4:13">
      <c r="D553" s="18"/>
      <c r="G553" s="18"/>
      <c r="J553" s="18"/>
      <c r="M553" s="18"/>
    </row>
    <row r="554" spans="4:13">
      <c r="D554" s="18"/>
      <c r="G554" s="18"/>
      <c r="J554" s="18"/>
      <c r="M554" s="18"/>
    </row>
    <row r="555" spans="4:13">
      <c r="D555" s="18"/>
      <c r="G555" s="18"/>
      <c r="J555" s="18"/>
      <c r="M555" s="18"/>
    </row>
    <row r="556" spans="4:13">
      <c r="D556" s="18"/>
      <c r="G556" s="18"/>
      <c r="J556" s="18"/>
      <c r="M556" s="18"/>
    </row>
    <row r="557" spans="4:13">
      <c r="D557" s="18"/>
      <c r="G557" s="18"/>
      <c r="J557" s="18"/>
      <c r="M557" s="18"/>
    </row>
    <row r="558" spans="4:13">
      <c r="D558" s="18"/>
      <c r="G558" s="18"/>
      <c r="J558" s="18"/>
      <c r="M558" s="18"/>
    </row>
    <row r="559" spans="4:13">
      <c r="D559" s="18"/>
      <c r="G559" s="18"/>
      <c r="J559" s="18"/>
      <c r="M559" s="18"/>
    </row>
    <row r="560" spans="4:13">
      <c r="D560" s="18"/>
      <c r="G560" s="18"/>
      <c r="J560" s="18"/>
      <c r="M560" s="18"/>
    </row>
    <row r="561" spans="4:13">
      <c r="D561" s="18"/>
      <c r="G561" s="18"/>
      <c r="J561" s="18"/>
      <c r="M561" s="18"/>
    </row>
    <row r="562" spans="4:13">
      <c r="D562" s="18"/>
      <c r="G562" s="18"/>
      <c r="J562" s="18"/>
      <c r="M562" s="18"/>
    </row>
    <row r="563" spans="4:13">
      <c r="D563" s="18"/>
      <c r="G563" s="18"/>
      <c r="J563" s="18"/>
      <c r="M563" s="18"/>
    </row>
    <row r="564" spans="4:13">
      <c r="D564" s="18"/>
      <c r="G564" s="18"/>
      <c r="J564" s="18"/>
      <c r="M564" s="18"/>
    </row>
    <row r="565" spans="4:13">
      <c r="D565" s="18"/>
      <c r="G565" s="18"/>
      <c r="J565" s="18"/>
      <c r="M565" s="18"/>
    </row>
    <row r="566" spans="4:13">
      <c r="D566" s="18"/>
      <c r="G566" s="18"/>
      <c r="J566" s="18"/>
      <c r="M566" s="18"/>
    </row>
    <row r="567" spans="4:13">
      <c r="D567" s="18"/>
      <c r="G567" s="18"/>
      <c r="J567" s="18"/>
      <c r="M567" s="18"/>
    </row>
    <row r="568" spans="4:13">
      <c r="D568" s="18"/>
      <c r="G568" s="18"/>
      <c r="J568" s="18"/>
      <c r="M568" s="18"/>
    </row>
    <row r="569" spans="4:13">
      <c r="D569" s="18"/>
      <c r="G569" s="18"/>
      <c r="J569" s="18"/>
      <c r="M569" s="18"/>
    </row>
    <row r="570" spans="4:13">
      <c r="D570" s="18"/>
      <c r="G570" s="18"/>
      <c r="J570" s="18"/>
      <c r="M570" s="18"/>
    </row>
    <row r="571" spans="4:13">
      <c r="D571" s="18"/>
      <c r="G571" s="18"/>
      <c r="J571" s="18"/>
      <c r="M571" s="18"/>
    </row>
    <row r="572" spans="4:13">
      <c r="D572" s="18"/>
      <c r="G572" s="18"/>
      <c r="J572" s="18"/>
      <c r="M572" s="18"/>
    </row>
    <row r="573" spans="4:13">
      <c r="D573" s="18"/>
      <c r="G573" s="18"/>
      <c r="J573" s="18"/>
      <c r="M573" s="18"/>
    </row>
    <row r="574" spans="4:13">
      <c r="D574" s="18"/>
      <c r="G574" s="18"/>
      <c r="J574" s="18"/>
      <c r="M574" s="18"/>
    </row>
    <row r="575" spans="4:13">
      <c r="D575" s="18"/>
      <c r="G575" s="18"/>
      <c r="J575" s="18"/>
      <c r="M575" s="18"/>
    </row>
    <row r="576" spans="4:13">
      <c r="D576" s="18"/>
      <c r="G576" s="18"/>
      <c r="J576" s="18"/>
      <c r="M576" s="18"/>
    </row>
    <row r="577" spans="4:13">
      <c r="D577" s="18"/>
      <c r="G577" s="18"/>
      <c r="J577" s="18"/>
      <c r="M577" s="18"/>
    </row>
    <row r="578" spans="4:13">
      <c r="D578" s="18"/>
      <c r="G578" s="18"/>
      <c r="J578" s="18"/>
      <c r="M578" s="18"/>
    </row>
    <row r="579" spans="4:13">
      <c r="D579" s="18"/>
      <c r="G579" s="18"/>
      <c r="J579" s="18"/>
      <c r="M579" s="18"/>
    </row>
    <row r="580" spans="4:13">
      <c r="D580" s="18"/>
      <c r="G580" s="18"/>
      <c r="J580" s="18"/>
      <c r="M580" s="18"/>
    </row>
    <row r="581" spans="4:13">
      <c r="D581" s="18"/>
      <c r="G581" s="18"/>
      <c r="J581" s="18"/>
      <c r="M581" s="18"/>
    </row>
    <row r="582" spans="4:13">
      <c r="D582" s="18"/>
      <c r="G582" s="18"/>
      <c r="J582" s="18"/>
      <c r="M582" s="18"/>
    </row>
    <row r="583" spans="4:13">
      <c r="D583" s="18"/>
      <c r="G583" s="18"/>
      <c r="J583" s="18"/>
      <c r="M583" s="18"/>
    </row>
    <row r="584" spans="4:13">
      <c r="D584" s="18"/>
      <c r="G584" s="18"/>
      <c r="J584" s="18"/>
      <c r="M584" s="18"/>
    </row>
    <row r="585" spans="4:13">
      <c r="D585" s="18"/>
      <c r="G585" s="18"/>
      <c r="J585" s="18"/>
      <c r="M585" s="18"/>
    </row>
    <row r="586" spans="4:13">
      <c r="D586" s="18"/>
      <c r="G586" s="18"/>
      <c r="J586" s="18"/>
      <c r="M586" s="18"/>
    </row>
    <row r="587" spans="4:13">
      <c r="D587" s="18"/>
      <c r="G587" s="18"/>
      <c r="J587" s="18"/>
      <c r="M587" s="18"/>
    </row>
    <row r="588" spans="4:13">
      <c r="D588" s="18"/>
      <c r="G588" s="18"/>
      <c r="J588" s="18"/>
      <c r="M588" s="18"/>
    </row>
    <row r="589" spans="4:13">
      <c r="D589" s="18"/>
      <c r="G589" s="18"/>
      <c r="J589" s="18"/>
      <c r="M589" s="18"/>
    </row>
    <row r="590" spans="4:13">
      <c r="D590" s="18"/>
      <c r="G590" s="18"/>
      <c r="J590" s="18"/>
      <c r="M590" s="18"/>
    </row>
    <row r="591" spans="4:13">
      <c r="D591" s="18"/>
      <c r="G591" s="18"/>
      <c r="J591" s="18"/>
      <c r="M591" s="18"/>
    </row>
    <row r="592" spans="4:13">
      <c r="D592" s="18"/>
      <c r="G592" s="18"/>
      <c r="J592" s="18"/>
      <c r="M592" s="18"/>
    </row>
    <row r="593" spans="4:13">
      <c r="D593" s="18"/>
      <c r="G593" s="18"/>
      <c r="J593" s="18"/>
      <c r="M593" s="18"/>
    </row>
    <row r="594" spans="4:13">
      <c r="D594" s="18"/>
      <c r="G594" s="18"/>
      <c r="J594" s="18"/>
      <c r="M594" s="18"/>
    </row>
    <row r="595" spans="4:13">
      <c r="D595" s="18"/>
      <c r="G595" s="18"/>
      <c r="J595" s="18"/>
      <c r="M595" s="18"/>
    </row>
    <row r="596" spans="4:13">
      <c r="D596" s="18"/>
      <c r="G596" s="18"/>
      <c r="J596" s="18"/>
      <c r="M596" s="18"/>
    </row>
    <row r="597" spans="4:13">
      <c r="D597" s="18"/>
      <c r="G597" s="18"/>
      <c r="J597" s="18"/>
      <c r="M597" s="18"/>
    </row>
    <row r="598" spans="4:13">
      <c r="D598" s="18"/>
      <c r="G598" s="18"/>
      <c r="J598" s="18"/>
      <c r="M598" s="18"/>
    </row>
    <row r="599" spans="4:13">
      <c r="D599" s="18"/>
      <c r="G599" s="18"/>
      <c r="J599" s="18"/>
      <c r="M599" s="18"/>
    </row>
    <row r="600" spans="4:13">
      <c r="D600" s="18"/>
      <c r="G600" s="18"/>
      <c r="J600" s="18"/>
      <c r="M600" s="18"/>
    </row>
    <row r="601" spans="4:13">
      <c r="D601" s="18"/>
      <c r="G601" s="18"/>
      <c r="J601" s="18"/>
      <c r="M601" s="18"/>
    </row>
    <row r="602" spans="4:13">
      <c r="D602" s="18"/>
      <c r="G602" s="18"/>
      <c r="J602" s="18"/>
      <c r="M602" s="18"/>
    </row>
    <row r="603" spans="4:13">
      <c r="D603" s="18"/>
      <c r="G603" s="18"/>
      <c r="J603" s="18"/>
      <c r="M603" s="18"/>
    </row>
    <row r="604" spans="4:13">
      <c r="D604" s="18"/>
      <c r="G604" s="18"/>
      <c r="J604" s="18"/>
      <c r="M604" s="18"/>
    </row>
    <row r="605" spans="4:13">
      <c r="D605" s="18"/>
      <c r="G605" s="18"/>
      <c r="J605" s="18"/>
      <c r="M605" s="18"/>
    </row>
    <row r="606" spans="4:13">
      <c r="D606" s="18"/>
      <c r="G606" s="18"/>
      <c r="J606" s="18"/>
      <c r="M606" s="18"/>
    </row>
    <row r="607" spans="4:13">
      <c r="D607" s="18"/>
      <c r="G607" s="18"/>
      <c r="J607" s="18"/>
      <c r="M607" s="18"/>
    </row>
    <row r="608" spans="4:13">
      <c r="D608" s="18"/>
      <c r="G608" s="18"/>
      <c r="J608" s="18"/>
      <c r="M608" s="18"/>
    </row>
    <row r="609" spans="4:13">
      <c r="D609" s="18"/>
      <c r="G609" s="18"/>
      <c r="J609" s="18"/>
      <c r="M609" s="18"/>
    </row>
    <row r="610" spans="4:13">
      <c r="D610" s="18"/>
      <c r="G610" s="18"/>
      <c r="J610" s="18"/>
      <c r="M610" s="18"/>
    </row>
    <row r="611" spans="4:13">
      <c r="D611" s="18"/>
      <c r="G611" s="18"/>
      <c r="J611" s="18"/>
      <c r="M611" s="18"/>
    </row>
    <row r="612" spans="4:13">
      <c r="D612" s="18"/>
      <c r="G612" s="18"/>
      <c r="J612" s="18"/>
      <c r="M612" s="18"/>
    </row>
    <row r="613" spans="4:13">
      <c r="D613" s="18"/>
      <c r="G613" s="18"/>
      <c r="J613" s="18"/>
      <c r="M613" s="18"/>
    </row>
    <row r="614" spans="4:13">
      <c r="D614" s="18"/>
      <c r="G614" s="18"/>
      <c r="J614" s="18"/>
      <c r="M614" s="18"/>
    </row>
    <row r="615" spans="4:13">
      <c r="D615" s="18"/>
      <c r="G615" s="18"/>
      <c r="J615" s="18"/>
      <c r="M615" s="18"/>
    </row>
    <row r="616" spans="4:13">
      <c r="D616" s="18"/>
      <c r="G616" s="18"/>
      <c r="J616" s="18"/>
      <c r="M616" s="18"/>
    </row>
    <row r="617" spans="4:13">
      <c r="D617" s="18"/>
      <c r="G617" s="18"/>
      <c r="J617" s="18"/>
      <c r="M617" s="18"/>
    </row>
    <row r="618" spans="4:13">
      <c r="D618" s="18"/>
      <c r="G618" s="18"/>
      <c r="J618" s="18"/>
      <c r="M618" s="18"/>
    </row>
    <row r="619" spans="4:13">
      <c r="D619" s="18"/>
      <c r="G619" s="18"/>
      <c r="J619" s="18"/>
      <c r="M619" s="18"/>
    </row>
    <row r="620" spans="4:13">
      <c r="D620" s="18"/>
      <c r="G620" s="18"/>
      <c r="J620" s="18"/>
      <c r="M620" s="18"/>
    </row>
    <row r="621" spans="4:13">
      <c r="D621" s="18"/>
      <c r="G621" s="18"/>
      <c r="J621" s="18"/>
      <c r="M621" s="18"/>
    </row>
    <row r="622" spans="4:13">
      <c r="D622" s="18"/>
      <c r="G622" s="18"/>
      <c r="J622" s="18"/>
      <c r="M622" s="18"/>
    </row>
    <row r="623" spans="4:13">
      <c r="D623" s="18"/>
      <c r="G623" s="18"/>
      <c r="J623" s="18"/>
      <c r="M623" s="18"/>
    </row>
    <row r="624" spans="4:13">
      <c r="D624" s="18"/>
      <c r="G624" s="18"/>
      <c r="J624" s="18"/>
      <c r="M624" s="18"/>
    </row>
    <row r="625" spans="4:13">
      <c r="D625" s="18"/>
      <c r="G625" s="18"/>
      <c r="J625" s="18"/>
      <c r="M625" s="18"/>
    </row>
    <row r="626" spans="4:13">
      <c r="D626" s="18"/>
      <c r="G626" s="18"/>
      <c r="J626" s="18"/>
      <c r="M626" s="18"/>
    </row>
    <row r="627" spans="4:13">
      <c r="D627" s="18"/>
      <c r="G627" s="18"/>
      <c r="J627" s="18"/>
      <c r="M627" s="18"/>
    </row>
    <row r="628" spans="4:13">
      <c r="D628" s="18"/>
      <c r="G628" s="18"/>
      <c r="J628" s="18"/>
      <c r="M628" s="18"/>
    </row>
    <row r="629" spans="4:13">
      <c r="D629" s="18"/>
      <c r="G629" s="18"/>
      <c r="J629" s="18"/>
      <c r="M629" s="18"/>
    </row>
    <row r="630" spans="4:13">
      <c r="D630" s="18"/>
      <c r="G630" s="18"/>
      <c r="J630" s="18"/>
      <c r="M630" s="18"/>
    </row>
    <row r="631" spans="4:13">
      <c r="D631" s="18"/>
      <c r="G631" s="18"/>
      <c r="J631" s="18"/>
      <c r="M631" s="18"/>
    </row>
    <row r="632" spans="4:13">
      <c r="D632" s="18"/>
      <c r="G632" s="18"/>
      <c r="J632" s="18"/>
      <c r="M632" s="18"/>
    </row>
    <row r="633" spans="4:13">
      <c r="D633" s="18"/>
      <c r="G633" s="18"/>
      <c r="J633" s="18"/>
      <c r="M633" s="18"/>
    </row>
    <row r="634" spans="4:13">
      <c r="D634" s="18"/>
      <c r="G634" s="18"/>
      <c r="J634" s="18"/>
      <c r="M634" s="18"/>
    </row>
    <row r="635" spans="4:13">
      <c r="D635" s="18"/>
      <c r="G635" s="18"/>
      <c r="J635" s="18"/>
      <c r="M635" s="18"/>
    </row>
    <row r="636" spans="4:13">
      <c r="D636" s="18"/>
      <c r="G636" s="18"/>
      <c r="J636" s="18"/>
      <c r="M636" s="18"/>
    </row>
    <row r="637" spans="4:13">
      <c r="D637" s="18"/>
      <c r="G637" s="18"/>
      <c r="J637" s="18"/>
      <c r="M637" s="18"/>
    </row>
    <row r="638" spans="4:13">
      <c r="D638" s="18"/>
      <c r="G638" s="18"/>
      <c r="J638" s="18"/>
      <c r="M638" s="18"/>
    </row>
    <row r="639" spans="4:13">
      <c r="D639" s="18"/>
      <c r="G639" s="18"/>
      <c r="J639" s="18"/>
      <c r="M639" s="18"/>
    </row>
    <row r="640" spans="4:13">
      <c r="D640" s="18"/>
      <c r="G640" s="18"/>
      <c r="J640" s="18"/>
      <c r="M640" s="18"/>
    </row>
    <row r="641" spans="4:13">
      <c r="D641" s="18"/>
      <c r="G641" s="18"/>
      <c r="J641" s="18"/>
      <c r="M641" s="18"/>
    </row>
    <row r="642" spans="4:13">
      <c r="D642" s="18"/>
      <c r="G642" s="18"/>
      <c r="J642" s="18"/>
      <c r="M642" s="18"/>
    </row>
    <row r="643" spans="4:13">
      <c r="D643" s="18"/>
      <c r="G643" s="18"/>
      <c r="J643" s="18"/>
      <c r="M643" s="18"/>
    </row>
    <row r="644" spans="4:13">
      <c r="D644" s="18"/>
      <c r="G644" s="18"/>
      <c r="J644" s="18"/>
      <c r="M644" s="18"/>
    </row>
    <row r="645" spans="4:13">
      <c r="D645" s="18"/>
      <c r="G645" s="18"/>
      <c r="J645" s="18"/>
      <c r="M645" s="18"/>
    </row>
    <row r="646" spans="4:13">
      <c r="D646" s="18"/>
      <c r="G646" s="18"/>
      <c r="J646" s="18"/>
      <c r="M646" s="18"/>
    </row>
    <row r="647" spans="4:13">
      <c r="D647" s="18"/>
      <c r="G647" s="18"/>
      <c r="J647" s="18"/>
      <c r="M647" s="18"/>
    </row>
    <row r="648" spans="4:13">
      <c r="D648" s="18"/>
      <c r="G648" s="18"/>
      <c r="J648" s="18"/>
      <c r="M648" s="18"/>
    </row>
    <row r="649" spans="4:13">
      <c r="D649" s="18"/>
      <c r="G649" s="18"/>
      <c r="J649" s="18"/>
      <c r="M649" s="18"/>
    </row>
    <row r="650" spans="4:13">
      <c r="D650" s="18"/>
      <c r="G650" s="18"/>
      <c r="J650" s="18"/>
      <c r="M650" s="18"/>
    </row>
    <row r="651" spans="4:13">
      <c r="D651" s="18"/>
      <c r="G651" s="18"/>
      <c r="J651" s="18"/>
      <c r="M651" s="18"/>
    </row>
    <row r="652" spans="4:13">
      <c r="D652" s="18"/>
      <c r="G652" s="18"/>
      <c r="J652" s="18"/>
      <c r="M652" s="18"/>
    </row>
    <row r="653" spans="4:13">
      <c r="D653" s="18"/>
      <c r="G653" s="18"/>
      <c r="J653" s="18"/>
      <c r="M653" s="18"/>
    </row>
    <row r="654" spans="4:13">
      <c r="D654" s="18"/>
      <c r="G654" s="18"/>
      <c r="J654" s="18"/>
      <c r="M654" s="18"/>
    </row>
    <row r="655" spans="4:13">
      <c r="D655" s="18"/>
      <c r="G655" s="18"/>
      <c r="J655" s="18"/>
      <c r="M655" s="18"/>
    </row>
    <row r="656" spans="4:13">
      <c r="D656" s="18"/>
      <c r="G656" s="18"/>
      <c r="J656" s="18"/>
      <c r="M656" s="18"/>
    </row>
    <row r="657" spans="4:13">
      <c r="D657" s="18"/>
      <c r="G657" s="18"/>
      <c r="J657" s="18"/>
      <c r="M657" s="18"/>
    </row>
    <row r="658" spans="4:13">
      <c r="D658" s="18"/>
      <c r="G658" s="18"/>
      <c r="J658" s="18"/>
      <c r="M658" s="18"/>
    </row>
    <row r="659" spans="4:13">
      <c r="D659" s="18"/>
      <c r="G659" s="18"/>
      <c r="J659" s="18"/>
      <c r="M659" s="18"/>
    </row>
    <row r="660" spans="4:13">
      <c r="D660" s="18"/>
      <c r="G660" s="18"/>
      <c r="J660" s="18"/>
      <c r="M660" s="18"/>
    </row>
    <row r="661" spans="4:13">
      <c r="D661" s="18"/>
      <c r="G661" s="18"/>
      <c r="J661" s="18"/>
      <c r="M661" s="18"/>
    </row>
    <row r="662" spans="4:13">
      <c r="D662" s="18"/>
      <c r="G662" s="18"/>
      <c r="J662" s="18"/>
      <c r="M662" s="18"/>
    </row>
    <row r="663" spans="4:13">
      <c r="D663" s="18"/>
      <c r="G663" s="18"/>
      <c r="J663" s="18"/>
      <c r="M663" s="18"/>
    </row>
    <row r="664" spans="4:13">
      <c r="D664" s="18"/>
      <c r="G664" s="18"/>
      <c r="J664" s="18"/>
      <c r="M664" s="18"/>
    </row>
    <row r="665" spans="4:13">
      <c r="D665" s="18"/>
      <c r="G665" s="18"/>
      <c r="J665" s="18"/>
      <c r="M665" s="18"/>
    </row>
    <row r="666" spans="4:13">
      <c r="D666" s="18"/>
      <c r="G666" s="18"/>
      <c r="J666" s="18"/>
      <c r="M666" s="18"/>
    </row>
    <row r="667" spans="4:13">
      <c r="D667" s="18"/>
      <c r="G667" s="18"/>
      <c r="J667" s="18"/>
      <c r="M667" s="18"/>
    </row>
    <row r="668" spans="4:13">
      <c r="D668" s="18"/>
      <c r="G668" s="18"/>
      <c r="J668" s="18"/>
      <c r="M668" s="18"/>
    </row>
    <row r="669" spans="4:13">
      <c r="D669" s="18"/>
      <c r="G669" s="18"/>
      <c r="J669" s="18"/>
      <c r="M669" s="18"/>
    </row>
    <row r="670" spans="4:13">
      <c r="D670" s="18"/>
      <c r="G670" s="18"/>
      <c r="J670" s="18"/>
      <c r="M670" s="18"/>
    </row>
    <row r="671" spans="4:13">
      <c r="D671" s="18"/>
      <c r="G671" s="18"/>
      <c r="J671" s="18"/>
      <c r="M671" s="18"/>
    </row>
    <row r="672" spans="4:13">
      <c r="D672" s="18"/>
      <c r="G672" s="18"/>
      <c r="J672" s="18"/>
      <c r="M672" s="18"/>
    </row>
    <row r="673" spans="4:13">
      <c r="D673" s="18"/>
      <c r="G673" s="18"/>
      <c r="J673" s="18"/>
      <c r="M673" s="18"/>
    </row>
    <row r="674" spans="4:13">
      <c r="D674" s="18"/>
      <c r="G674" s="18"/>
      <c r="J674" s="18"/>
      <c r="M674" s="18"/>
    </row>
    <row r="675" spans="4:13">
      <c r="D675" s="18"/>
      <c r="G675" s="18"/>
      <c r="J675" s="18"/>
      <c r="M675" s="18"/>
    </row>
    <row r="676" spans="4:13">
      <c r="D676" s="18"/>
      <c r="G676" s="18"/>
      <c r="J676" s="18"/>
      <c r="M676" s="18"/>
    </row>
    <row r="677" spans="4:13">
      <c r="D677" s="18"/>
      <c r="G677" s="18"/>
      <c r="J677" s="18"/>
      <c r="M677" s="18"/>
    </row>
    <row r="678" spans="4:13">
      <c r="D678" s="18"/>
      <c r="G678" s="18"/>
      <c r="J678" s="18"/>
      <c r="M678" s="18"/>
    </row>
    <row r="679" spans="4:13">
      <c r="D679" s="18"/>
      <c r="G679" s="18"/>
      <c r="J679" s="18"/>
      <c r="M679" s="18"/>
    </row>
    <row r="680" spans="4:13">
      <c r="D680" s="18"/>
      <c r="G680" s="18"/>
      <c r="J680" s="18"/>
      <c r="M680" s="18"/>
    </row>
    <row r="681" spans="4:13">
      <c r="D681" s="18"/>
      <c r="G681" s="18"/>
      <c r="J681" s="18"/>
      <c r="M681" s="18"/>
    </row>
    <row r="682" spans="4:13">
      <c r="D682" s="18"/>
      <c r="G682" s="18"/>
      <c r="J682" s="18"/>
      <c r="M682" s="18"/>
    </row>
    <row r="683" spans="4:13">
      <c r="D683" s="18"/>
      <c r="G683" s="18"/>
      <c r="J683" s="18"/>
      <c r="M683" s="18"/>
    </row>
    <row r="684" spans="4:13">
      <c r="D684" s="18"/>
      <c r="G684" s="18"/>
      <c r="J684" s="18"/>
      <c r="M684" s="18"/>
    </row>
    <row r="685" spans="4:13">
      <c r="D685" s="18"/>
      <c r="G685" s="18"/>
      <c r="J685" s="18"/>
      <c r="M685" s="18"/>
    </row>
    <row r="686" spans="4:13">
      <c r="D686" s="18"/>
      <c r="G686" s="18"/>
      <c r="J686" s="18"/>
      <c r="M686" s="18"/>
    </row>
    <row r="687" spans="4:13">
      <c r="D687" s="18"/>
      <c r="G687" s="18"/>
      <c r="J687" s="18"/>
      <c r="M687" s="18"/>
    </row>
    <row r="688" spans="4:13">
      <c r="D688" s="18"/>
      <c r="G688" s="18"/>
      <c r="J688" s="18"/>
      <c r="M688" s="18"/>
    </row>
    <row r="689" spans="4:13">
      <c r="D689" s="18"/>
      <c r="G689" s="18"/>
      <c r="J689" s="18"/>
      <c r="M689" s="18"/>
    </row>
    <row r="690" spans="4:13">
      <c r="D690" s="18"/>
      <c r="G690" s="18"/>
      <c r="J690" s="18"/>
      <c r="M690" s="18"/>
    </row>
    <row r="691" spans="4:13">
      <c r="D691" s="18"/>
      <c r="G691" s="18"/>
      <c r="J691" s="18"/>
      <c r="M691" s="18"/>
    </row>
    <row r="692" spans="4:13">
      <c r="D692" s="18"/>
      <c r="G692" s="18"/>
      <c r="J692" s="18"/>
      <c r="M692" s="18"/>
    </row>
    <row r="693" spans="4:13">
      <c r="D693" s="18"/>
      <c r="G693" s="18"/>
      <c r="J693" s="18"/>
      <c r="M693" s="18"/>
    </row>
    <row r="694" spans="4:13">
      <c r="D694" s="18"/>
      <c r="G694" s="18"/>
      <c r="J694" s="18"/>
      <c r="M694" s="18"/>
    </row>
    <row r="695" spans="4:13">
      <c r="D695" s="18"/>
      <c r="G695" s="18"/>
      <c r="J695" s="18"/>
      <c r="M695" s="18"/>
    </row>
    <row r="696" spans="4:13">
      <c r="D696" s="18"/>
      <c r="G696" s="18"/>
      <c r="J696" s="18"/>
      <c r="M696" s="18"/>
    </row>
    <row r="697" spans="4:13">
      <c r="D697" s="18"/>
      <c r="G697" s="18"/>
      <c r="J697" s="18"/>
      <c r="M697" s="18"/>
    </row>
    <row r="698" spans="4:13">
      <c r="D698" s="18"/>
      <c r="G698" s="18"/>
      <c r="J698" s="18"/>
      <c r="M698" s="18"/>
    </row>
    <row r="699" spans="4:13">
      <c r="D699" s="18"/>
      <c r="G699" s="18"/>
      <c r="J699" s="18"/>
      <c r="M699" s="18"/>
    </row>
    <row r="700" spans="4:13">
      <c r="D700" s="18"/>
      <c r="G700" s="18"/>
      <c r="J700" s="18"/>
      <c r="M700" s="18"/>
    </row>
    <row r="701" spans="4:13">
      <c r="D701" s="18"/>
      <c r="G701" s="18"/>
      <c r="J701" s="18"/>
      <c r="M701" s="18"/>
    </row>
    <row r="702" spans="4:13">
      <c r="D702" s="18"/>
      <c r="G702" s="18"/>
      <c r="J702" s="18"/>
      <c r="M702" s="18"/>
    </row>
    <row r="703" spans="4:13">
      <c r="D703" s="18"/>
      <c r="G703" s="18"/>
      <c r="J703" s="18"/>
      <c r="M703" s="18"/>
    </row>
    <row r="704" spans="4:13">
      <c r="D704" s="18"/>
      <c r="G704" s="18"/>
      <c r="J704" s="18"/>
      <c r="M704" s="18"/>
    </row>
    <row r="705" spans="4:13">
      <c r="D705" s="18"/>
      <c r="G705" s="18"/>
      <c r="J705" s="18"/>
      <c r="M705" s="18"/>
    </row>
    <row r="706" spans="4:13">
      <c r="D706" s="18"/>
      <c r="G706" s="18"/>
      <c r="J706" s="18"/>
      <c r="M706" s="18"/>
    </row>
    <row r="707" spans="4:13">
      <c r="D707" s="18"/>
      <c r="G707" s="18"/>
      <c r="J707" s="18"/>
      <c r="M707" s="18"/>
    </row>
    <row r="708" spans="4:13">
      <c r="D708" s="18"/>
      <c r="G708" s="18"/>
      <c r="J708" s="18"/>
      <c r="M708" s="18"/>
    </row>
    <row r="709" spans="4:13">
      <c r="D709" s="18"/>
      <c r="G709" s="18"/>
      <c r="J709" s="18"/>
      <c r="M709" s="18"/>
    </row>
    <row r="710" spans="4:13">
      <c r="D710" s="18"/>
      <c r="G710" s="18"/>
      <c r="J710" s="18"/>
      <c r="M710" s="18"/>
    </row>
    <row r="711" spans="4:13">
      <c r="D711" s="18"/>
      <c r="G711" s="18"/>
      <c r="J711" s="18"/>
      <c r="M711" s="18"/>
    </row>
    <row r="712" spans="4:13">
      <c r="D712" s="18"/>
      <c r="G712" s="18"/>
      <c r="J712" s="18"/>
      <c r="M712" s="18"/>
    </row>
    <row r="713" spans="4:13">
      <c r="D713" s="18"/>
      <c r="G713" s="18"/>
      <c r="J713" s="18"/>
      <c r="M713" s="18"/>
    </row>
    <row r="714" spans="4:13">
      <c r="D714" s="18"/>
      <c r="G714" s="18"/>
      <c r="J714" s="18"/>
      <c r="M714" s="18"/>
    </row>
    <row r="715" spans="4:13">
      <c r="D715" s="18"/>
      <c r="G715" s="18"/>
      <c r="J715" s="18"/>
      <c r="M715" s="18"/>
    </row>
    <row r="716" spans="4:13">
      <c r="D716" s="18"/>
      <c r="G716" s="18"/>
      <c r="J716" s="18"/>
      <c r="M716" s="18"/>
    </row>
    <row r="717" spans="4:13">
      <c r="D717" s="18"/>
      <c r="G717" s="18"/>
      <c r="J717" s="18"/>
      <c r="M717" s="18"/>
    </row>
    <row r="718" spans="4:13">
      <c r="D718" s="18"/>
      <c r="G718" s="18"/>
      <c r="J718" s="18"/>
      <c r="M718" s="18"/>
    </row>
    <row r="719" spans="4:13">
      <c r="D719" s="18"/>
      <c r="G719" s="18"/>
      <c r="J719" s="18"/>
      <c r="M719" s="18"/>
    </row>
    <row r="720" spans="4:13">
      <c r="D720" s="18"/>
      <c r="G720" s="18"/>
      <c r="J720" s="18"/>
      <c r="M720" s="18"/>
    </row>
    <row r="721" spans="4:13">
      <c r="D721" s="18"/>
      <c r="G721" s="18"/>
      <c r="J721" s="18"/>
      <c r="M721" s="18"/>
    </row>
    <row r="722" spans="4:13">
      <c r="D722" s="18"/>
      <c r="G722" s="18"/>
      <c r="J722" s="18"/>
      <c r="M722" s="18"/>
    </row>
    <row r="723" spans="4:13">
      <c r="D723" s="18"/>
      <c r="G723" s="18"/>
      <c r="J723" s="18"/>
      <c r="M723" s="18"/>
    </row>
    <row r="724" spans="4:13">
      <c r="D724" s="18"/>
      <c r="G724" s="18"/>
      <c r="J724" s="18"/>
      <c r="M724" s="18"/>
    </row>
    <row r="725" spans="4:13">
      <c r="D725" s="18"/>
      <c r="G725" s="18"/>
      <c r="J725" s="18"/>
      <c r="M725" s="18"/>
    </row>
    <row r="726" spans="4:13">
      <c r="D726" s="18"/>
      <c r="G726" s="18"/>
      <c r="J726" s="18"/>
      <c r="M726" s="18"/>
    </row>
    <row r="727" spans="4:13">
      <c r="D727" s="18"/>
      <c r="G727" s="18"/>
      <c r="J727" s="18"/>
      <c r="M727" s="18"/>
    </row>
    <row r="728" spans="4:13">
      <c r="D728" s="18"/>
      <c r="G728" s="18"/>
      <c r="J728" s="18"/>
      <c r="M728" s="18"/>
    </row>
    <row r="729" spans="4:13">
      <c r="D729" s="18"/>
      <c r="G729" s="18"/>
      <c r="J729" s="18"/>
      <c r="M729" s="18"/>
    </row>
    <row r="730" spans="4:13">
      <c r="D730" s="18"/>
      <c r="G730" s="18"/>
      <c r="J730" s="18"/>
      <c r="M730" s="18"/>
    </row>
    <row r="731" spans="4:13">
      <c r="D731" s="18"/>
      <c r="G731" s="18"/>
      <c r="J731" s="18"/>
      <c r="M731" s="18"/>
    </row>
    <row r="732" spans="4:13">
      <c r="D732" s="18"/>
      <c r="G732" s="18"/>
      <c r="J732" s="18"/>
      <c r="M732" s="18"/>
    </row>
    <row r="733" spans="4:13">
      <c r="D733" s="18"/>
      <c r="G733" s="18"/>
      <c r="J733" s="18"/>
      <c r="M733" s="18"/>
    </row>
    <row r="734" spans="4:13">
      <c r="D734" s="18"/>
      <c r="G734" s="18"/>
      <c r="J734" s="18"/>
      <c r="M734" s="18"/>
    </row>
    <row r="735" spans="4:13">
      <c r="D735" s="18"/>
      <c r="G735" s="18"/>
      <c r="J735" s="18"/>
      <c r="M735" s="18"/>
    </row>
    <row r="736" spans="4:13">
      <c r="D736" s="18"/>
      <c r="G736" s="18"/>
      <c r="J736" s="18"/>
      <c r="M736" s="18"/>
    </row>
    <row r="737" spans="4:13">
      <c r="D737" s="18"/>
      <c r="G737" s="18"/>
      <c r="J737" s="18"/>
      <c r="M737" s="18"/>
    </row>
    <row r="738" spans="4:13">
      <c r="D738" s="18"/>
      <c r="G738" s="18"/>
      <c r="J738" s="18"/>
      <c r="M738" s="18"/>
    </row>
    <row r="739" spans="4:13">
      <c r="D739" s="18"/>
      <c r="G739" s="18"/>
      <c r="J739" s="18"/>
      <c r="M739" s="18"/>
    </row>
    <row r="740" spans="4:13">
      <c r="D740" s="18"/>
      <c r="G740" s="18"/>
      <c r="J740" s="18"/>
      <c r="M740" s="18"/>
    </row>
    <row r="741" spans="4:13">
      <c r="D741" s="18"/>
      <c r="G741" s="18"/>
      <c r="J741" s="18"/>
      <c r="M741" s="18"/>
    </row>
    <row r="742" spans="4:13">
      <c r="D742" s="18"/>
      <c r="G742" s="18"/>
      <c r="J742" s="18"/>
      <c r="M742" s="18"/>
    </row>
    <row r="743" spans="4:13">
      <c r="D743" s="18"/>
      <c r="G743" s="18"/>
      <c r="J743" s="18"/>
      <c r="M743" s="18"/>
    </row>
    <row r="744" spans="4:13">
      <c r="D744" s="18"/>
      <c r="G744" s="18"/>
      <c r="J744" s="18"/>
      <c r="M744" s="18"/>
    </row>
    <row r="745" spans="4:13">
      <c r="D745" s="18"/>
      <c r="G745" s="18"/>
      <c r="J745" s="18"/>
      <c r="M745" s="18"/>
    </row>
    <row r="746" spans="4:13">
      <c r="D746" s="18"/>
      <c r="G746" s="18"/>
      <c r="J746" s="18"/>
      <c r="M746" s="18"/>
    </row>
    <row r="747" spans="4:13">
      <c r="D747" s="18"/>
      <c r="G747" s="18"/>
      <c r="J747" s="18"/>
      <c r="M747" s="18"/>
    </row>
    <row r="748" spans="4:13">
      <c r="D748" s="18"/>
      <c r="G748" s="18"/>
      <c r="J748" s="18"/>
      <c r="M748" s="18"/>
    </row>
    <row r="749" spans="4:13">
      <c r="D749" s="18"/>
      <c r="G749" s="18"/>
      <c r="J749" s="18"/>
      <c r="M749" s="18"/>
    </row>
    <row r="750" spans="4:13">
      <c r="D750" s="18"/>
      <c r="G750" s="18"/>
      <c r="J750" s="18"/>
      <c r="M750" s="18"/>
    </row>
    <row r="751" spans="4:13">
      <c r="D751" s="18"/>
      <c r="G751" s="18"/>
      <c r="J751" s="18"/>
      <c r="M751" s="18"/>
    </row>
    <row r="752" spans="4:13">
      <c r="D752" s="18"/>
      <c r="G752" s="18"/>
      <c r="J752" s="18"/>
      <c r="M752" s="18"/>
    </row>
    <row r="753" spans="4:13">
      <c r="D753" s="18"/>
      <c r="G753" s="18"/>
      <c r="J753" s="18"/>
      <c r="M753" s="18"/>
    </row>
    <row r="754" spans="4:13">
      <c r="D754" s="18"/>
      <c r="G754" s="18"/>
      <c r="J754" s="18"/>
      <c r="M754" s="18"/>
    </row>
    <row r="755" spans="4:13">
      <c r="D755" s="18"/>
      <c r="G755" s="18"/>
      <c r="J755" s="18"/>
      <c r="M755" s="18"/>
    </row>
    <row r="756" spans="4:13">
      <c r="D756" s="18"/>
      <c r="G756" s="18"/>
      <c r="J756" s="18"/>
      <c r="M756" s="18"/>
    </row>
    <row r="757" spans="4:13">
      <c r="D757" s="18"/>
      <c r="G757" s="18"/>
      <c r="J757" s="18"/>
      <c r="M757" s="18"/>
    </row>
    <row r="758" spans="4:13">
      <c r="D758" s="18"/>
      <c r="G758" s="18"/>
      <c r="J758" s="18"/>
      <c r="M758" s="18"/>
    </row>
    <row r="759" spans="4:13">
      <c r="D759" s="18"/>
      <c r="G759" s="18"/>
      <c r="J759" s="18"/>
      <c r="M759" s="18"/>
    </row>
    <row r="760" spans="4:13">
      <c r="D760" s="18"/>
      <c r="G760" s="18"/>
      <c r="J760" s="18"/>
      <c r="M760" s="18"/>
    </row>
    <row r="761" spans="4:13">
      <c r="D761" s="18"/>
      <c r="G761" s="18"/>
      <c r="J761" s="18"/>
      <c r="M761" s="18"/>
    </row>
    <row r="762" spans="4:13">
      <c r="D762" s="18"/>
      <c r="G762" s="18"/>
      <c r="J762" s="18"/>
      <c r="M762" s="18"/>
    </row>
    <row r="763" spans="4:13">
      <c r="D763" s="18"/>
      <c r="G763" s="18"/>
      <c r="J763" s="18"/>
      <c r="M763" s="18"/>
    </row>
    <row r="764" spans="4:13">
      <c r="D764" s="18"/>
      <c r="G764" s="18"/>
      <c r="J764" s="18"/>
      <c r="M764" s="18"/>
    </row>
    <row r="765" spans="4:13">
      <c r="D765" s="18"/>
      <c r="G765" s="18"/>
      <c r="J765" s="18"/>
      <c r="M765" s="18"/>
    </row>
    <row r="766" spans="4:13">
      <c r="D766" s="18"/>
      <c r="G766" s="18"/>
      <c r="J766" s="18"/>
      <c r="M766" s="18"/>
    </row>
    <row r="767" spans="4:13">
      <c r="D767" s="18"/>
      <c r="G767" s="18"/>
      <c r="J767" s="18"/>
      <c r="M767" s="18"/>
    </row>
    <row r="768" spans="4:13">
      <c r="D768" s="18"/>
      <c r="G768" s="18"/>
      <c r="J768" s="18"/>
      <c r="M768" s="18"/>
    </row>
    <row r="769" spans="4:13">
      <c r="D769" s="18"/>
      <c r="G769" s="18"/>
      <c r="J769" s="18"/>
      <c r="M769" s="18"/>
    </row>
    <row r="770" spans="4:13">
      <c r="D770" s="18"/>
      <c r="G770" s="18"/>
      <c r="J770" s="18"/>
      <c r="M770" s="18"/>
    </row>
    <row r="771" spans="4:13">
      <c r="D771" s="18"/>
      <c r="G771" s="18"/>
      <c r="J771" s="18"/>
      <c r="M771" s="18"/>
    </row>
    <row r="772" spans="4:13">
      <c r="D772" s="18"/>
      <c r="G772" s="18"/>
      <c r="J772" s="18"/>
      <c r="M772" s="18"/>
    </row>
    <row r="773" spans="4:13">
      <c r="D773" s="18"/>
      <c r="G773" s="18"/>
      <c r="J773" s="18"/>
      <c r="M773" s="18"/>
    </row>
    <row r="774" spans="4:13">
      <c r="D774" s="18"/>
      <c r="G774" s="18"/>
      <c r="J774" s="18"/>
      <c r="M774" s="18"/>
    </row>
    <row r="775" spans="4:13">
      <c r="D775" s="18"/>
      <c r="G775" s="18"/>
      <c r="J775" s="18"/>
      <c r="M775" s="18"/>
    </row>
    <row r="776" spans="4:13">
      <c r="D776" s="18"/>
      <c r="G776" s="18"/>
      <c r="J776" s="18"/>
      <c r="M776" s="18"/>
    </row>
    <row r="777" spans="4:13">
      <c r="D777" s="18"/>
      <c r="G777" s="18"/>
      <c r="J777" s="18"/>
      <c r="M777" s="18"/>
    </row>
    <row r="778" spans="4:13">
      <c r="D778" s="18"/>
      <c r="G778" s="18"/>
      <c r="J778" s="18"/>
      <c r="M778" s="18"/>
    </row>
    <row r="779" spans="4:13">
      <c r="D779" s="18"/>
      <c r="G779" s="18"/>
      <c r="J779" s="18"/>
      <c r="M779" s="18"/>
    </row>
    <row r="780" spans="4:13">
      <c r="D780" s="18"/>
      <c r="G780" s="18"/>
      <c r="J780" s="18"/>
      <c r="M780" s="18"/>
    </row>
    <row r="781" spans="4:13">
      <c r="D781" s="18"/>
      <c r="G781" s="18"/>
      <c r="J781" s="18"/>
      <c r="M781" s="18"/>
    </row>
    <row r="782" spans="4:13">
      <c r="D782" s="18"/>
      <c r="G782" s="18"/>
      <c r="J782" s="18"/>
      <c r="M782" s="18"/>
    </row>
    <row r="783" spans="4:13">
      <c r="D783" s="18"/>
      <c r="G783" s="18"/>
      <c r="J783" s="18"/>
      <c r="M783" s="18"/>
    </row>
    <row r="784" spans="4:13">
      <c r="D784" s="18"/>
      <c r="G784" s="18"/>
      <c r="J784" s="18"/>
      <c r="M784" s="18"/>
    </row>
    <row r="785" spans="4:13">
      <c r="D785" s="18"/>
      <c r="G785" s="18"/>
      <c r="J785" s="18"/>
      <c r="M785" s="18"/>
    </row>
    <row r="786" spans="4:13">
      <c r="D786" s="18"/>
      <c r="G786" s="18"/>
      <c r="J786" s="18"/>
      <c r="M786" s="18"/>
    </row>
    <row r="787" spans="4:13">
      <c r="D787" s="18"/>
      <c r="G787" s="18"/>
      <c r="J787" s="18"/>
      <c r="M787" s="18"/>
    </row>
    <row r="788" spans="4:13">
      <c r="D788" s="18"/>
      <c r="G788" s="18"/>
      <c r="J788" s="18"/>
      <c r="M788" s="18"/>
    </row>
    <row r="789" spans="4:13">
      <c r="D789" s="18"/>
      <c r="G789" s="18"/>
      <c r="J789" s="18"/>
      <c r="M789" s="18"/>
    </row>
    <row r="790" spans="4:13">
      <c r="D790" s="18"/>
      <c r="G790" s="18"/>
      <c r="J790" s="18"/>
      <c r="M790" s="18"/>
    </row>
    <row r="791" spans="4:13">
      <c r="D791" s="18"/>
      <c r="G791" s="18"/>
      <c r="J791" s="18"/>
      <c r="M791" s="18"/>
    </row>
    <row r="792" spans="4:13">
      <c r="D792" s="18"/>
      <c r="G792" s="18"/>
      <c r="J792" s="18"/>
      <c r="M792" s="18"/>
    </row>
    <row r="793" spans="4:13">
      <c r="D793" s="18"/>
      <c r="G793" s="18"/>
      <c r="J793" s="18"/>
      <c r="M793" s="18"/>
    </row>
    <row r="794" spans="4:13">
      <c r="D794" s="18"/>
      <c r="G794" s="18"/>
      <c r="J794" s="18"/>
      <c r="M794" s="18"/>
    </row>
    <row r="795" spans="4:13">
      <c r="D795" s="18"/>
      <c r="G795" s="18"/>
      <c r="J795" s="18"/>
      <c r="M795" s="18"/>
    </row>
    <row r="796" spans="4:13">
      <c r="D796" s="18"/>
      <c r="G796" s="18"/>
      <c r="J796" s="18"/>
      <c r="M796" s="18"/>
    </row>
    <row r="797" spans="4:13">
      <c r="D797" s="18"/>
      <c r="G797" s="18"/>
      <c r="J797" s="18"/>
      <c r="M797" s="18"/>
    </row>
    <row r="798" spans="4:13">
      <c r="D798" s="18"/>
      <c r="G798" s="18"/>
      <c r="J798" s="18"/>
      <c r="M798" s="18"/>
    </row>
    <row r="799" spans="4:13">
      <c r="D799" s="18"/>
      <c r="G799" s="18"/>
      <c r="J799" s="18"/>
      <c r="M799" s="18"/>
    </row>
    <row r="800" spans="4:13">
      <c r="D800" s="18"/>
      <c r="G800" s="18"/>
      <c r="J800" s="18"/>
      <c r="M800" s="18"/>
    </row>
    <row r="801" spans="4:13">
      <c r="D801" s="18"/>
      <c r="G801" s="18"/>
      <c r="J801" s="18"/>
      <c r="M801" s="18"/>
    </row>
    <row r="802" spans="4:13">
      <c r="D802" s="18"/>
      <c r="G802" s="18"/>
      <c r="J802" s="18"/>
      <c r="M802" s="18"/>
    </row>
    <row r="803" spans="4:13">
      <c r="D803" s="18"/>
      <c r="G803" s="18"/>
      <c r="J803" s="18"/>
      <c r="M803" s="18"/>
    </row>
    <row r="804" spans="4:13">
      <c r="D804" s="18"/>
      <c r="G804" s="18"/>
      <c r="J804" s="18"/>
      <c r="M804" s="18"/>
    </row>
    <row r="805" spans="4:13">
      <c r="D805" s="18"/>
      <c r="G805" s="18"/>
      <c r="J805" s="18"/>
      <c r="M805" s="18"/>
    </row>
    <row r="806" spans="4:13">
      <c r="D806" s="18"/>
      <c r="G806" s="18"/>
      <c r="J806" s="18"/>
      <c r="M806" s="18"/>
    </row>
    <row r="807" spans="4:13">
      <c r="D807" s="18"/>
      <c r="G807" s="18"/>
      <c r="J807" s="18"/>
      <c r="M807" s="18"/>
    </row>
    <row r="808" spans="4:13">
      <c r="D808" s="18"/>
      <c r="G808" s="18"/>
      <c r="J808" s="18"/>
      <c r="M808" s="18"/>
    </row>
    <row r="809" spans="4:13">
      <c r="D809" s="18"/>
      <c r="G809" s="18"/>
      <c r="J809" s="18"/>
      <c r="M809" s="18"/>
    </row>
    <row r="810" spans="4:13">
      <c r="D810" s="18"/>
      <c r="G810" s="18"/>
      <c r="J810" s="18"/>
      <c r="M810" s="18"/>
    </row>
    <row r="811" spans="4:13">
      <c r="D811" s="18"/>
      <c r="G811" s="18"/>
      <c r="J811" s="18"/>
      <c r="M811" s="18"/>
    </row>
    <row r="812" spans="4:13">
      <c r="D812" s="18"/>
      <c r="G812" s="18"/>
      <c r="J812" s="18"/>
      <c r="M812" s="18"/>
    </row>
    <row r="813" spans="4:13">
      <c r="D813" s="18"/>
      <c r="G813" s="18"/>
      <c r="J813" s="18"/>
      <c r="M813" s="18"/>
    </row>
    <row r="814" spans="4:13">
      <c r="D814" s="18"/>
      <c r="G814" s="18"/>
      <c r="J814" s="18"/>
      <c r="M814" s="18"/>
    </row>
    <row r="815" spans="4:13">
      <c r="D815" s="18"/>
      <c r="G815" s="18"/>
      <c r="J815" s="18"/>
      <c r="M815" s="18"/>
    </row>
    <row r="816" spans="4:13">
      <c r="D816" s="18"/>
      <c r="G816" s="18"/>
      <c r="J816" s="18"/>
      <c r="M816" s="18"/>
    </row>
    <row r="817" spans="4:13">
      <c r="D817" s="18"/>
      <c r="G817" s="18"/>
      <c r="J817" s="18"/>
      <c r="M817" s="18"/>
    </row>
    <row r="818" spans="4:13">
      <c r="D818" s="18"/>
      <c r="G818" s="18"/>
      <c r="J818" s="18"/>
      <c r="M818" s="18"/>
    </row>
    <row r="819" spans="4:13">
      <c r="D819" s="18"/>
      <c r="G819" s="18"/>
      <c r="J819" s="18"/>
      <c r="M819" s="18"/>
    </row>
    <row r="820" spans="4:13">
      <c r="D820" s="18"/>
      <c r="G820" s="18"/>
      <c r="J820" s="18"/>
      <c r="M820" s="18"/>
    </row>
    <row r="821" spans="4:13">
      <c r="D821" s="18"/>
      <c r="G821" s="18"/>
      <c r="J821" s="18"/>
      <c r="M821" s="18"/>
    </row>
    <row r="822" spans="4:13">
      <c r="D822" s="18"/>
      <c r="G822" s="18"/>
      <c r="J822" s="18"/>
      <c r="M822" s="18"/>
    </row>
    <row r="823" spans="4:13">
      <c r="D823" s="18"/>
      <c r="G823" s="18"/>
      <c r="J823" s="18"/>
      <c r="M823" s="18"/>
    </row>
    <row r="824" spans="4:13">
      <c r="D824" s="18"/>
      <c r="G824" s="18"/>
      <c r="J824" s="18"/>
      <c r="M824" s="18"/>
    </row>
    <row r="825" spans="4:13">
      <c r="D825" s="18"/>
      <c r="G825" s="18"/>
      <c r="J825" s="18"/>
      <c r="M825" s="18"/>
    </row>
    <row r="826" spans="4:13">
      <c r="D826" s="18"/>
      <c r="G826" s="18"/>
      <c r="J826" s="18"/>
      <c r="M826" s="18"/>
    </row>
    <row r="827" spans="4:13">
      <c r="D827" s="18"/>
      <c r="G827" s="18"/>
      <c r="J827" s="18"/>
      <c r="M827" s="18"/>
    </row>
    <row r="828" spans="4:13">
      <c r="D828" s="18"/>
      <c r="G828" s="18"/>
      <c r="J828" s="18"/>
      <c r="M828" s="18"/>
    </row>
    <row r="829" spans="4:13">
      <c r="D829" s="18"/>
      <c r="G829" s="18"/>
      <c r="J829" s="18"/>
      <c r="M829" s="18"/>
    </row>
    <row r="830" spans="4:13">
      <c r="D830" s="18"/>
      <c r="G830" s="18"/>
      <c r="J830" s="18"/>
      <c r="M830" s="18"/>
    </row>
    <row r="831" spans="4:13">
      <c r="D831" s="18"/>
      <c r="G831" s="18"/>
      <c r="J831" s="18"/>
      <c r="M831" s="18"/>
    </row>
    <row r="832" spans="4:13">
      <c r="D832" s="18"/>
      <c r="G832" s="18"/>
      <c r="J832" s="18"/>
      <c r="M832" s="18"/>
    </row>
    <row r="833" spans="4:13">
      <c r="D833" s="18"/>
      <c r="G833" s="18"/>
      <c r="J833" s="18"/>
      <c r="M833" s="18"/>
    </row>
    <row r="834" spans="4:13">
      <c r="D834" s="18"/>
      <c r="G834" s="18"/>
      <c r="J834" s="18"/>
      <c r="M834" s="18"/>
    </row>
    <row r="835" spans="4:13">
      <c r="D835" s="18"/>
      <c r="G835" s="18"/>
      <c r="J835" s="18"/>
      <c r="M835" s="18"/>
    </row>
    <row r="836" spans="4:13">
      <c r="D836" s="18"/>
      <c r="G836" s="18"/>
      <c r="J836" s="18"/>
      <c r="M836" s="18"/>
    </row>
    <row r="837" spans="4:13">
      <c r="D837" s="18"/>
      <c r="G837" s="18"/>
      <c r="J837" s="18"/>
      <c r="M837" s="18"/>
    </row>
    <row r="838" spans="4:13">
      <c r="D838" s="18"/>
      <c r="G838" s="18"/>
      <c r="J838" s="18"/>
      <c r="M838" s="18"/>
    </row>
    <row r="839" spans="4:13">
      <c r="D839" s="18"/>
      <c r="G839" s="18"/>
      <c r="J839" s="18"/>
      <c r="M839" s="18"/>
    </row>
    <row r="840" spans="4:13">
      <c r="D840" s="18"/>
      <c r="G840" s="18"/>
      <c r="J840" s="18"/>
      <c r="M840" s="18"/>
    </row>
    <row r="841" spans="4:13">
      <c r="D841" s="18"/>
      <c r="G841" s="18"/>
      <c r="J841" s="18"/>
      <c r="M841" s="18"/>
    </row>
    <row r="842" spans="4:13">
      <c r="D842" s="18"/>
      <c r="G842" s="18"/>
      <c r="J842" s="18"/>
      <c r="M842" s="18"/>
    </row>
    <row r="843" spans="4:13">
      <c r="D843" s="18"/>
      <c r="G843" s="18"/>
      <c r="J843" s="18"/>
      <c r="M843" s="18"/>
    </row>
    <row r="844" spans="4:13">
      <c r="D844" s="18"/>
      <c r="G844" s="18"/>
      <c r="J844" s="18"/>
      <c r="M844" s="18"/>
    </row>
    <row r="845" spans="4:13">
      <c r="D845" s="18"/>
      <c r="G845" s="18"/>
      <c r="J845" s="18"/>
      <c r="M845" s="18"/>
    </row>
    <row r="846" spans="4:13">
      <c r="D846" s="18"/>
      <c r="G846" s="18"/>
      <c r="J846" s="18"/>
      <c r="M846" s="18"/>
    </row>
    <row r="847" spans="4:13">
      <c r="D847" s="18"/>
      <c r="G847" s="18"/>
      <c r="J847" s="18"/>
      <c r="M847" s="18"/>
    </row>
    <row r="848" spans="4:13">
      <c r="D848" s="18"/>
      <c r="G848" s="18"/>
      <c r="J848" s="18"/>
      <c r="M848" s="18"/>
    </row>
    <row r="849" spans="4:13">
      <c r="D849" s="18"/>
      <c r="G849" s="18"/>
      <c r="J849" s="18"/>
      <c r="M849" s="18"/>
    </row>
    <row r="850" spans="4:13">
      <c r="D850" s="18"/>
      <c r="G850" s="18"/>
      <c r="J850" s="18"/>
      <c r="M850" s="18"/>
    </row>
    <row r="851" spans="4:13">
      <c r="D851" s="18"/>
      <c r="G851" s="18"/>
      <c r="J851" s="18"/>
      <c r="M851" s="18"/>
    </row>
    <row r="852" spans="4:13">
      <c r="D852" s="18"/>
      <c r="G852" s="18"/>
      <c r="J852" s="18"/>
      <c r="M852" s="18"/>
    </row>
    <row r="853" spans="4:13">
      <c r="D853" s="18"/>
      <c r="G853" s="18"/>
      <c r="J853" s="18"/>
      <c r="M853" s="18"/>
    </row>
    <row r="854" spans="4:13">
      <c r="D854" s="18"/>
      <c r="G854" s="18"/>
      <c r="J854" s="18"/>
      <c r="M854" s="18"/>
    </row>
    <row r="855" spans="4:13">
      <c r="D855" s="18"/>
      <c r="G855" s="18"/>
      <c r="J855" s="18"/>
      <c r="M855" s="18"/>
    </row>
    <row r="856" spans="4:13">
      <c r="D856" s="18"/>
      <c r="G856" s="18"/>
      <c r="J856" s="18"/>
      <c r="M856" s="18"/>
    </row>
    <row r="857" spans="4:13">
      <c r="D857" s="18"/>
      <c r="G857" s="18"/>
      <c r="J857" s="18"/>
      <c r="M857" s="18"/>
    </row>
    <row r="858" spans="4:13">
      <c r="D858" s="18"/>
      <c r="G858" s="18"/>
      <c r="J858" s="18"/>
      <c r="M858" s="18"/>
    </row>
    <row r="859" spans="4:13">
      <c r="D859" s="18"/>
      <c r="G859" s="18"/>
      <c r="J859" s="18"/>
      <c r="M859" s="18"/>
    </row>
    <row r="860" spans="4:13">
      <c r="D860" s="18"/>
      <c r="G860" s="18"/>
      <c r="J860" s="18"/>
      <c r="M860" s="18"/>
    </row>
    <row r="861" spans="4:13">
      <c r="D861" s="18"/>
      <c r="G861" s="18"/>
      <c r="J861" s="18"/>
      <c r="M861" s="18"/>
    </row>
    <row r="862" spans="4:13">
      <c r="D862" s="18"/>
      <c r="G862" s="18"/>
      <c r="J862" s="18"/>
      <c r="M862" s="18"/>
    </row>
    <row r="863" spans="4:13">
      <c r="D863" s="18"/>
      <c r="G863" s="18"/>
      <c r="J863" s="18"/>
      <c r="M863" s="18"/>
    </row>
    <row r="864" spans="4:13">
      <c r="D864" s="18"/>
      <c r="G864" s="18"/>
      <c r="J864" s="18"/>
      <c r="M864" s="18"/>
    </row>
    <row r="865" spans="4:13">
      <c r="D865" s="18"/>
      <c r="G865" s="18"/>
      <c r="J865" s="18"/>
      <c r="M865" s="18"/>
    </row>
    <row r="866" spans="4:13">
      <c r="D866" s="18"/>
      <c r="G866" s="18"/>
      <c r="J866" s="18"/>
      <c r="M866" s="18"/>
    </row>
    <row r="867" spans="4:13">
      <c r="D867" s="18"/>
      <c r="G867" s="18"/>
      <c r="J867" s="18"/>
      <c r="M867" s="18"/>
    </row>
    <row r="868" spans="4:13">
      <c r="D868" s="18"/>
      <c r="G868" s="18"/>
      <c r="J868" s="18"/>
      <c r="M868" s="18"/>
    </row>
    <row r="869" spans="4:13">
      <c r="D869" s="18"/>
      <c r="G869" s="18"/>
      <c r="J869" s="18"/>
      <c r="M869" s="18"/>
    </row>
    <row r="870" spans="4:13">
      <c r="D870" s="18"/>
      <c r="G870" s="18"/>
      <c r="J870" s="18"/>
      <c r="M870" s="18"/>
    </row>
    <row r="871" spans="4:13">
      <c r="D871" s="18"/>
      <c r="G871" s="18"/>
      <c r="J871" s="18"/>
      <c r="M871" s="18"/>
    </row>
    <row r="872" spans="4:13">
      <c r="D872" s="18"/>
      <c r="G872" s="18"/>
      <c r="J872" s="18"/>
      <c r="M872" s="18"/>
    </row>
    <row r="873" spans="4:13">
      <c r="D873" s="18"/>
      <c r="G873" s="18"/>
      <c r="J873" s="18"/>
      <c r="M873" s="18"/>
    </row>
    <row r="874" spans="4:13">
      <c r="D874" s="18"/>
      <c r="G874" s="18"/>
      <c r="J874" s="18"/>
      <c r="M874" s="18"/>
    </row>
    <row r="875" spans="4:13">
      <c r="D875" s="18"/>
      <c r="G875" s="18"/>
      <c r="J875" s="18"/>
      <c r="M875" s="18"/>
    </row>
    <row r="876" spans="4:13">
      <c r="D876" s="18"/>
      <c r="G876" s="18"/>
      <c r="J876" s="18"/>
      <c r="M876" s="18"/>
    </row>
    <row r="877" spans="4:13">
      <c r="D877" s="18"/>
      <c r="G877" s="18"/>
      <c r="J877" s="18"/>
      <c r="M877" s="18"/>
    </row>
    <row r="878" spans="4:13">
      <c r="D878" s="18"/>
      <c r="G878" s="18"/>
      <c r="J878" s="18"/>
      <c r="M878" s="18"/>
    </row>
    <row r="879" spans="4:13">
      <c r="D879" s="18"/>
      <c r="G879" s="18"/>
      <c r="J879" s="18"/>
      <c r="M879" s="18"/>
    </row>
    <row r="880" spans="4:13">
      <c r="D880" s="18"/>
      <c r="G880" s="18"/>
      <c r="J880" s="18"/>
      <c r="M880" s="18"/>
    </row>
    <row r="881" spans="4:13">
      <c r="D881" s="18"/>
      <c r="G881" s="18"/>
      <c r="J881" s="18"/>
      <c r="M881" s="18"/>
    </row>
    <row r="882" spans="4:13">
      <c r="D882" s="18"/>
      <c r="G882" s="18"/>
      <c r="J882" s="18"/>
      <c r="M882" s="18"/>
    </row>
    <row r="883" spans="4:13">
      <c r="D883" s="18"/>
      <c r="G883" s="18"/>
      <c r="J883" s="18"/>
      <c r="M883" s="18"/>
    </row>
    <row r="884" spans="4:13">
      <c r="D884" s="18"/>
      <c r="G884" s="18"/>
      <c r="J884" s="18"/>
      <c r="M884" s="18"/>
    </row>
    <row r="885" spans="4:13">
      <c r="D885" s="18"/>
      <c r="G885" s="18"/>
      <c r="J885" s="18"/>
      <c r="M885" s="18"/>
    </row>
    <row r="886" spans="4:13">
      <c r="D886" s="18"/>
      <c r="G886" s="18"/>
      <c r="J886" s="18"/>
      <c r="M886" s="18"/>
    </row>
    <row r="887" spans="4:13">
      <c r="D887" s="18"/>
      <c r="G887" s="18"/>
      <c r="J887" s="18"/>
      <c r="M887" s="18"/>
    </row>
    <row r="888" spans="4:13">
      <c r="D888" s="18"/>
      <c r="G888" s="18"/>
      <c r="J888" s="18"/>
      <c r="M888" s="18"/>
    </row>
    <row r="889" spans="4:13">
      <c r="D889" s="18"/>
      <c r="G889" s="18"/>
      <c r="J889" s="18"/>
      <c r="M889" s="18"/>
    </row>
    <row r="890" spans="4:13">
      <c r="D890" s="18"/>
      <c r="G890" s="18"/>
      <c r="J890" s="18"/>
      <c r="M890" s="18"/>
    </row>
    <row r="891" spans="4:13">
      <c r="D891" s="18"/>
      <c r="G891" s="18"/>
      <c r="J891" s="18"/>
      <c r="M891" s="18"/>
    </row>
    <row r="892" spans="4:13">
      <c r="D892" s="18"/>
      <c r="G892" s="18"/>
      <c r="J892" s="18"/>
      <c r="M892" s="18"/>
    </row>
    <row r="893" spans="4:13">
      <c r="D893" s="18"/>
      <c r="G893" s="18"/>
      <c r="J893" s="18"/>
      <c r="M893" s="18"/>
    </row>
    <row r="894" spans="4:13">
      <c r="D894" s="18"/>
      <c r="G894" s="18"/>
      <c r="J894" s="18"/>
      <c r="M894" s="18"/>
    </row>
    <row r="895" spans="4:13">
      <c r="D895" s="18"/>
      <c r="G895" s="18"/>
      <c r="J895" s="18"/>
      <c r="M895" s="18"/>
    </row>
    <row r="896" spans="4:13">
      <c r="D896" s="18"/>
      <c r="G896" s="18"/>
      <c r="J896" s="18"/>
      <c r="M896" s="18"/>
    </row>
    <row r="897" spans="4:13">
      <c r="D897" s="18"/>
      <c r="G897" s="18"/>
      <c r="J897" s="18"/>
      <c r="M897" s="18"/>
    </row>
    <row r="898" spans="4:13">
      <c r="D898" s="18"/>
      <c r="G898" s="18"/>
      <c r="J898" s="18"/>
      <c r="M898" s="18"/>
    </row>
    <row r="899" spans="4:13">
      <c r="D899" s="18"/>
      <c r="G899" s="18"/>
      <c r="J899" s="18"/>
      <c r="M899" s="18"/>
    </row>
    <row r="900" spans="4:13">
      <c r="D900" s="18"/>
      <c r="G900" s="18"/>
      <c r="J900" s="18"/>
      <c r="M900" s="18"/>
    </row>
    <row r="901" spans="4:13">
      <c r="D901" s="18"/>
      <c r="G901" s="18"/>
      <c r="J901" s="18"/>
      <c r="M901" s="18"/>
    </row>
    <row r="902" spans="4:13">
      <c r="D902" s="18"/>
      <c r="G902" s="18"/>
      <c r="J902" s="18"/>
      <c r="M902" s="18"/>
    </row>
    <row r="903" spans="4:13">
      <c r="D903" s="18"/>
      <c r="G903" s="18"/>
      <c r="J903" s="18"/>
      <c r="M903" s="18"/>
    </row>
    <row r="904" spans="4:13">
      <c r="D904" s="18"/>
      <c r="G904" s="18"/>
      <c r="J904" s="18"/>
      <c r="M904" s="18"/>
    </row>
    <row r="905" spans="4:13">
      <c r="D905" s="18"/>
      <c r="G905" s="18"/>
      <c r="J905" s="18"/>
      <c r="M905" s="18"/>
    </row>
    <row r="906" spans="4:13">
      <c r="D906" s="18"/>
      <c r="G906" s="18"/>
      <c r="J906" s="18"/>
      <c r="M906" s="18"/>
    </row>
    <row r="907" spans="4:13">
      <c r="D907" s="18"/>
      <c r="G907" s="18"/>
      <c r="J907" s="18"/>
      <c r="M907" s="18"/>
    </row>
    <row r="908" spans="4:13">
      <c r="D908" s="18"/>
      <c r="G908" s="18"/>
      <c r="J908" s="18"/>
      <c r="M908" s="18"/>
    </row>
    <row r="909" spans="4:13">
      <c r="D909" s="18"/>
      <c r="G909" s="18"/>
      <c r="J909" s="18"/>
      <c r="M909" s="18"/>
    </row>
    <row r="910" spans="4:13">
      <c r="D910" s="18"/>
      <c r="G910" s="18"/>
      <c r="J910" s="18"/>
      <c r="M910" s="18"/>
    </row>
    <row r="911" spans="4:13">
      <c r="D911" s="18"/>
      <c r="G911" s="18"/>
      <c r="J911" s="18"/>
      <c r="M911" s="18"/>
    </row>
    <row r="912" spans="4:13">
      <c r="D912" s="18"/>
      <c r="G912" s="18"/>
      <c r="J912" s="18"/>
      <c r="M912" s="18"/>
    </row>
    <row r="913" spans="4:13">
      <c r="D913" s="18"/>
      <c r="G913" s="18"/>
      <c r="J913" s="18"/>
      <c r="M913" s="18"/>
    </row>
    <row r="914" spans="4:13">
      <c r="D914" s="18"/>
      <c r="G914" s="18"/>
      <c r="J914" s="18"/>
      <c r="M914" s="18"/>
    </row>
    <row r="915" spans="4:13">
      <c r="D915" s="18"/>
      <c r="G915" s="18"/>
      <c r="J915" s="18"/>
      <c r="M915" s="18"/>
    </row>
    <row r="916" spans="4:13">
      <c r="D916" s="18"/>
      <c r="G916" s="18"/>
      <c r="J916" s="18"/>
      <c r="M916" s="18"/>
    </row>
    <row r="917" spans="4:13">
      <c r="D917" s="18"/>
      <c r="G917" s="18"/>
      <c r="J917" s="18"/>
      <c r="M917" s="18"/>
    </row>
    <row r="918" spans="4:13">
      <c r="D918" s="18"/>
      <c r="G918" s="18"/>
      <c r="J918" s="18"/>
      <c r="M918" s="18"/>
    </row>
    <row r="919" spans="4:13">
      <c r="D919" s="18"/>
      <c r="G919" s="18"/>
      <c r="J919" s="18"/>
      <c r="M919" s="18"/>
    </row>
    <row r="920" spans="4:13">
      <c r="D920" s="18"/>
      <c r="G920" s="18"/>
      <c r="J920" s="18"/>
      <c r="M920" s="18"/>
    </row>
    <row r="921" spans="4:13">
      <c r="D921" s="18"/>
      <c r="G921" s="18"/>
      <c r="J921" s="18"/>
      <c r="M921" s="18"/>
    </row>
    <row r="922" spans="4:13">
      <c r="D922" s="18"/>
      <c r="G922" s="18"/>
      <c r="J922" s="18"/>
      <c r="M922" s="18"/>
    </row>
    <row r="923" spans="4:13">
      <c r="D923" s="18"/>
      <c r="G923" s="18"/>
      <c r="J923" s="18"/>
      <c r="M923" s="18"/>
    </row>
    <row r="924" spans="4:13">
      <c r="D924" s="18"/>
      <c r="G924" s="18"/>
      <c r="J924" s="18"/>
      <c r="M924" s="18"/>
    </row>
    <row r="925" spans="4:13">
      <c r="D925" s="18"/>
      <c r="G925" s="18"/>
      <c r="J925" s="18"/>
      <c r="M925" s="18"/>
    </row>
    <row r="926" spans="4:13">
      <c r="D926" s="18"/>
      <c r="G926" s="18"/>
      <c r="J926" s="18"/>
      <c r="M926" s="18"/>
    </row>
    <row r="927" spans="4:13">
      <c r="D927" s="18"/>
      <c r="G927" s="18"/>
      <c r="J927" s="18"/>
      <c r="M927" s="18"/>
    </row>
    <row r="928" spans="4:13">
      <c r="D928" s="18"/>
      <c r="G928" s="18"/>
      <c r="J928" s="18"/>
      <c r="M928" s="18"/>
    </row>
    <row r="929" spans="4:13">
      <c r="D929" s="18"/>
      <c r="G929" s="18"/>
      <c r="J929" s="18"/>
      <c r="M929" s="18"/>
    </row>
    <row r="930" spans="4:13">
      <c r="D930" s="18"/>
      <c r="G930" s="18"/>
      <c r="J930" s="18"/>
      <c r="M930" s="18"/>
    </row>
    <row r="931" spans="4:13">
      <c r="D931" s="18"/>
      <c r="G931" s="18"/>
      <c r="J931" s="18"/>
      <c r="M931" s="18"/>
    </row>
    <row r="932" spans="4:13">
      <c r="D932" s="18"/>
      <c r="G932" s="18"/>
      <c r="J932" s="18"/>
      <c r="M932" s="18"/>
    </row>
    <row r="933" spans="4:13">
      <c r="D933" s="18"/>
      <c r="G933" s="18"/>
      <c r="J933" s="18"/>
      <c r="M933" s="18"/>
    </row>
    <row r="934" spans="4:13">
      <c r="D934" s="18"/>
      <c r="G934" s="18"/>
      <c r="J934" s="18"/>
      <c r="M934" s="18"/>
    </row>
    <row r="935" spans="4:13">
      <c r="D935" s="18"/>
      <c r="G935" s="18"/>
      <c r="J935" s="18"/>
      <c r="M935" s="18"/>
    </row>
    <row r="936" spans="4:13">
      <c r="D936" s="18"/>
      <c r="G936" s="18"/>
      <c r="J936" s="18"/>
      <c r="M936" s="18"/>
    </row>
    <row r="937" spans="4:13">
      <c r="D937" s="18"/>
      <c r="G937" s="18"/>
      <c r="J937" s="18"/>
      <c r="M937" s="18"/>
    </row>
    <row r="938" spans="4:13">
      <c r="D938" s="18"/>
      <c r="G938" s="18"/>
      <c r="J938" s="18"/>
      <c r="M938" s="18"/>
    </row>
    <row r="939" spans="4:13">
      <c r="D939" s="18"/>
      <c r="G939" s="18"/>
      <c r="J939" s="18"/>
      <c r="M939" s="18"/>
    </row>
    <row r="940" spans="4:13">
      <c r="D940" s="18"/>
      <c r="G940" s="18"/>
      <c r="J940" s="18"/>
      <c r="M940" s="18"/>
    </row>
    <row r="941" spans="4:13">
      <c r="D941" s="18"/>
      <c r="G941" s="18"/>
      <c r="J941" s="18"/>
      <c r="M941" s="18"/>
    </row>
    <row r="942" spans="4:13">
      <c r="D942" s="18"/>
      <c r="G942" s="18"/>
      <c r="J942" s="18"/>
      <c r="M942" s="18"/>
    </row>
    <row r="943" spans="4:13">
      <c r="D943" s="18"/>
      <c r="G943" s="18"/>
      <c r="J943" s="18"/>
      <c r="M943" s="18"/>
    </row>
    <row r="944" spans="4:13">
      <c r="D944" s="18"/>
      <c r="G944" s="18"/>
      <c r="J944" s="18"/>
      <c r="M944" s="18"/>
    </row>
    <row r="945" spans="4:13">
      <c r="D945" s="18"/>
      <c r="G945" s="18"/>
      <c r="J945" s="18"/>
      <c r="M945" s="18"/>
    </row>
    <row r="946" spans="4:13">
      <c r="D946" s="18"/>
      <c r="G946" s="18"/>
      <c r="J946" s="18"/>
      <c r="M946" s="18"/>
    </row>
    <row r="947" spans="4:13">
      <c r="D947" s="18"/>
      <c r="G947" s="18"/>
      <c r="J947" s="18"/>
      <c r="M947" s="18"/>
    </row>
    <row r="948" spans="4:13">
      <c r="D948" s="18"/>
      <c r="G948" s="18"/>
      <c r="J948" s="18"/>
      <c r="M948" s="18"/>
    </row>
    <row r="949" spans="4:13">
      <c r="D949" s="18"/>
      <c r="G949" s="18"/>
      <c r="J949" s="18"/>
      <c r="M949" s="18"/>
    </row>
    <row r="950" spans="4:13">
      <c r="D950" s="18"/>
      <c r="G950" s="18"/>
      <c r="J950" s="18"/>
      <c r="M950" s="18"/>
    </row>
    <row r="951" spans="4:13">
      <c r="D951" s="18"/>
      <c r="G951" s="18"/>
      <c r="J951" s="18"/>
      <c r="M951" s="18"/>
    </row>
    <row r="952" spans="4:13">
      <c r="D952" s="18"/>
      <c r="G952" s="18"/>
      <c r="J952" s="18"/>
      <c r="M952" s="18"/>
    </row>
    <row r="953" spans="4:13">
      <c r="D953" s="18"/>
      <c r="G953" s="18"/>
      <c r="J953" s="18"/>
      <c r="M953" s="18"/>
    </row>
    <row r="954" spans="4:13">
      <c r="D954" s="18"/>
      <c r="G954" s="18"/>
      <c r="J954" s="18"/>
      <c r="M954" s="18"/>
    </row>
    <row r="955" spans="4:13">
      <c r="D955" s="18"/>
      <c r="G955" s="18"/>
      <c r="J955" s="18"/>
      <c r="M955" s="18"/>
    </row>
    <row r="956" spans="4:13">
      <c r="D956" s="18"/>
      <c r="G956" s="18"/>
      <c r="J956" s="18"/>
      <c r="M956" s="18"/>
    </row>
    <row r="957" spans="4:13">
      <c r="D957" s="18"/>
      <c r="G957" s="18"/>
      <c r="J957" s="18"/>
      <c r="M957" s="18"/>
    </row>
    <row r="958" spans="4:13">
      <c r="D958" s="18"/>
      <c r="G958" s="18"/>
      <c r="J958" s="18"/>
      <c r="M958" s="18"/>
    </row>
    <row r="959" spans="4:13">
      <c r="D959" s="18"/>
      <c r="G959" s="18"/>
      <c r="J959" s="18"/>
      <c r="M959" s="18"/>
    </row>
    <row r="960" spans="4:13">
      <c r="D960" s="18"/>
      <c r="G960" s="18"/>
      <c r="J960" s="18"/>
      <c r="M960" s="18"/>
    </row>
    <row r="961" spans="4:13">
      <c r="D961" s="18"/>
      <c r="G961" s="18"/>
      <c r="J961" s="18"/>
      <c r="M961" s="18"/>
    </row>
    <row r="962" spans="4:13">
      <c r="D962" s="18"/>
      <c r="G962" s="18"/>
      <c r="J962" s="18"/>
      <c r="M962" s="18"/>
    </row>
    <row r="963" spans="4:13">
      <c r="D963" s="18"/>
      <c r="G963" s="18"/>
      <c r="J963" s="18"/>
      <c r="M963" s="18"/>
    </row>
    <row r="964" spans="4:13">
      <c r="D964" s="18"/>
      <c r="G964" s="18"/>
      <c r="J964" s="18"/>
      <c r="M964" s="18"/>
    </row>
    <row r="965" spans="4:13">
      <c r="D965" s="18"/>
      <c r="G965" s="18"/>
      <c r="J965" s="18"/>
      <c r="M965" s="18"/>
    </row>
    <row r="966" spans="4:13">
      <c r="D966" s="18"/>
      <c r="G966" s="18"/>
      <c r="J966" s="18"/>
      <c r="M966" s="18"/>
    </row>
    <row r="967" spans="4:13">
      <c r="D967" s="18"/>
      <c r="G967" s="18"/>
      <c r="J967" s="18"/>
      <c r="M967" s="18"/>
    </row>
    <row r="968" spans="4:13">
      <c r="D968" s="18"/>
      <c r="G968" s="18"/>
      <c r="J968" s="18"/>
      <c r="M968" s="18"/>
    </row>
    <row r="969" spans="4:13">
      <c r="D969" s="18"/>
      <c r="G969" s="18"/>
      <c r="J969" s="18"/>
      <c r="M969" s="18"/>
    </row>
    <row r="970" spans="4:13">
      <c r="D970" s="18"/>
      <c r="G970" s="18"/>
      <c r="J970" s="18"/>
      <c r="M970" s="18"/>
    </row>
    <row r="971" spans="4:13">
      <c r="D971" s="18"/>
      <c r="G971" s="18"/>
      <c r="J971" s="18"/>
      <c r="M971" s="18"/>
    </row>
    <row r="972" spans="4:13">
      <c r="D972" s="18"/>
      <c r="G972" s="18"/>
      <c r="J972" s="18"/>
      <c r="M972" s="18"/>
    </row>
    <row r="973" spans="4:13">
      <c r="D973" s="18"/>
      <c r="G973" s="18"/>
      <c r="J973" s="18"/>
      <c r="M973" s="18"/>
    </row>
    <row r="974" spans="4:13">
      <c r="D974" s="18"/>
      <c r="G974" s="18"/>
      <c r="J974" s="18"/>
      <c r="M974" s="18"/>
    </row>
    <row r="975" spans="4:13">
      <c r="D975" s="18"/>
      <c r="G975" s="18"/>
      <c r="J975" s="18"/>
      <c r="M975" s="18"/>
    </row>
    <row r="976" spans="4:13">
      <c r="D976" s="18"/>
      <c r="G976" s="18"/>
      <c r="J976" s="18"/>
      <c r="M976" s="18"/>
    </row>
    <row r="977" spans="4:13">
      <c r="D977" s="18"/>
      <c r="G977" s="18"/>
      <c r="J977" s="18"/>
      <c r="M977" s="18"/>
    </row>
    <row r="978" spans="4:13">
      <c r="D978" s="18"/>
      <c r="G978" s="18"/>
      <c r="J978" s="18"/>
      <c r="M978" s="18"/>
    </row>
    <row r="979" spans="4:13">
      <c r="D979" s="18"/>
      <c r="G979" s="18"/>
      <c r="J979" s="18"/>
      <c r="M979" s="18"/>
    </row>
    <row r="980" spans="4:13">
      <c r="D980" s="18"/>
      <c r="G980" s="18"/>
      <c r="J980" s="18"/>
      <c r="M980" s="18"/>
    </row>
    <row r="981" spans="4:13">
      <c r="D981" s="18"/>
      <c r="G981" s="18"/>
      <c r="J981" s="18"/>
      <c r="M981" s="18"/>
    </row>
    <row r="982" spans="4:13">
      <c r="D982" s="18"/>
      <c r="G982" s="18"/>
      <c r="J982" s="18"/>
      <c r="M982" s="18"/>
    </row>
    <row r="983" spans="4:13">
      <c r="D983" s="18"/>
      <c r="G983" s="18"/>
      <c r="J983" s="18"/>
      <c r="M983" s="18"/>
    </row>
    <row r="984" spans="4:13">
      <c r="D984" s="18"/>
      <c r="G984" s="18"/>
      <c r="J984" s="18"/>
      <c r="M984" s="18"/>
    </row>
    <row r="985" spans="4:13">
      <c r="D985" s="18"/>
      <c r="G985" s="18"/>
      <c r="J985" s="18"/>
      <c r="M985" s="18"/>
    </row>
    <row r="986" spans="4:13">
      <c r="D986" s="18"/>
      <c r="G986" s="18"/>
      <c r="J986" s="18"/>
      <c r="M986" s="18"/>
    </row>
    <row r="987" spans="4:13">
      <c r="D987" s="18"/>
      <c r="G987" s="18"/>
      <c r="J987" s="18"/>
      <c r="M987" s="18"/>
    </row>
    <row r="988" spans="4:13">
      <c r="D988" s="18"/>
      <c r="G988" s="18"/>
      <c r="J988" s="18"/>
      <c r="M988" s="18"/>
    </row>
    <row r="989" spans="4:13">
      <c r="D989" s="18"/>
      <c r="G989" s="18"/>
      <c r="J989" s="18"/>
      <c r="M989" s="18"/>
    </row>
    <row r="990" spans="4:13">
      <c r="D990" s="18"/>
      <c r="G990" s="18"/>
      <c r="J990" s="18"/>
      <c r="M990" s="18"/>
    </row>
    <row r="991" spans="4:13">
      <c r="D991" s="18"/>
      <c r="G991" s="18"/>
      <c r="J991" s="18"/>
      <c r="M991" s="18"/>
    </row>
    <row r="992" spans="4:13">
      <c r="D992" s="18"/>
      <c r="G992" s="18"/>
      <c r="J992" s="18"/>
      <c r="M992" s="18"/>
    </row>
    <row r="993" spans="4:13">
      <c r="D993" s="18"/>
      <c r="G993" s="18"/>
      <c r="J993" s="18"/>
      <c r="M993" s="18"/>
    </row>
    <row r="994" spans="4:13">
      <c r="D994" s="18"/>
      <c r="G994" s="18"/>
      <c r="J994" s="18"/>
      <c r="M994" s="18"/>
    </row>
    <row r="995" spans="4:13">
      <c r="D995" s="18"/>
      <c r="G995" s="18"/>
      <c r="J995" s="18"/>
      <c r="M995" s="18"/>
    </row>
    <row r="996" spans="4:13">
      <c r="D996" s="18"/>
      <c r="G996" s="18"/>
      <c r="J996" s="18"/>
      <c r="M996" s="18"/>
    </row>
    <row r="997" spans="4:13">
      <c r="D997" s="18"/>
      <c r="G997" s="18"/>
      <c r="J997" s="18"/>
      <c r="M997" s="18"/>
    </row>
    <row r="998" spans="4:13">
      <c r="D998" s="18"/>
      <c r="G998" s="18"/>
      <c r="J998" s="18"/>
      <c r="M998" s="18"/>
    </row>
    <row r="999" spans="4:13">
      <c r="D999" s="18"/>
      <c r="G999" s="18"/>
      <c r="J999" s="18"/>
      <c r="M999" s="18"/>
    </row>
    <row r="1000" spans="4:13">
      <c r="D1000" s="18"/>
      <c r="G1000" s="18"/>
      <c r="J1000" s="18"/>
      <c r="M1000" s="18"/>
    </row>
    <row r="1001" spans="4:13">
      <c r="D1001" s="18"/>
      <c r="G1001" s="18"/>
      <c r="J1001" s="18"/>
      <c r="M1001" s="18"/>
    </row>
    <row r="1002" spans="4:13">
      <c r="D1002" s="18"/>
      <c r="G1002" s="18"/>
      <c r="J1002" s="18"/>
      <c r="M1002" s="18"/>
    </row>
    <row r="1003" spans="4:13">
      <c r="D1003" s="18"/>
      <c r="G1003" s="18"/>
      <c r="J1003" s="18"/>
      <c r="M1003" s="18"/>
    </row>
    <row r="1004" spans="4:13">
      <c r="D1004" s="18"/>
      <c r="G1004" s="18"/>
      <c r="J1004" s="18"/>
      <c r="M1004" s="18"/>
    </row>
    <row r="1005" spans="4:13">
      <c r="D1005" s="18"/>
      <c r="G1005" s="18"/>
      <c r="J1005" s="18"/>
      <c r="M1005" s="18"/>
    </row>
    <row r="1006" spans="4:13">
      <c r="D1006" s="18"/>
      <c r="G1006" s="18"/>
      <c r="J1006" s="18"/>
      <c r="M1006" s="18"/>
    </row>
    <row r="1007" spans="4:13">
      <c r="D1007" s="18"/>
      <c r="G1007" s="18"/>
      <c r="J1007" s="18"/>
      <c r="M1007" s="18"/>
    </row>
    <row r="1008" spans="4:13">
      <c r="D1008" s="18"/>
      <c r="G1008" s="18"/>
      <c r="J1008" s="18"/>
      <c r="M1008" s="18"/>
    </row>
    <row r="1009" spans="4:13">
      <c r="D1009" s="18"/>
      <c r="G1009" s="18"/>
      <c r="J1009" s="18"/>
      <c r="M1009" s="18"/>
    </row>
    <row r="1010" spans="4:13">
      <c r="D1010" s="18"/>
      <c r="G1010" s="18"/>
      <c r="J1010" s="18"/>
      <c r="M1010" s="18"/>
    </row>
    <row r="1011" spans="4:13">
      <c r="D1011" s="18"/>
      <c r="G1011" s="18"/>
      <c r="J1011" s="18"/>
      <c r="M1011" s="18"/>
    </row>
    <row r="1012" spans="4:13">
      <c r="D1012" s="18"/>
      <c r="G1012" s="18"/>
      <c r="J1012" s="18"/>
      <c r="M1012" s="18"/>
    </row>
    <row r="1013" spans="4:13">
      <c r="D1013" s="18"/>
      <c r="G1013" s="18"/>
      <c r="J1013" s="18"/>
      <c r="M1013" s="18"/>
    </row>
    <row r="1014" spans="4:13">
      <c r="D1014" s="18"/>
      <c r="G1014" s="18"/>
      <c r="J1014" s="18"/>
      <c r="M1014" s="18"/>
    </row>
    <row r="1015" spans="4:13">
      <c r="D1015" s="18"/>
      <c r="G1015" s="18"/>
      <c r="J1015" s="18"/>
      <c r="M1015" s="18"/>
    </row>
    <row r="1016" spans="4:13">
      <c r="D1016" s="18"/>
      <c r="G1016" s="18"/>
      <c r="J1016" s="18"/>
      <c r="M1016" s="18"/>
    </row>
    <row r="1017" spans="4:13">
      <c r="D1017" s="18"/>
      <c r="G1017" s="18"/>
      <c r="J1017" s="18"/>
      <c r="M1017" s="18"/>
    </row>
    <row r="1018" spans="4:13">
      <c r="D1018" s="18"/>
      <c r="G1018" s="18"/>
      <c r="J1018" s="18"/>
      <c r="M1018" s="18"/>
    </row>
    <row r="1019" spans="4:13">
      <c r="D1019" s="18"/>
      <c r="G1019" s="18"/>
      <c r="J1019" s="18"/>
      <c r="M1019" s="18"/>
    </row>
    <row r="1020" spans="4:13">
      <c r="D1020" s="18"/>
      <c r="G1020" s="18"/>
      <c r="J1020" s="18"/>
      <c r="M1020" s="18"/>
    </row>
    <row r="1021" spans="4:13">
      <c r="D1021" s="18"/>
      <c r="G1021" s="18"/>
      <c r="J1021" s="18"/>
      <c r="M1021" s="18"/>
    </row>
    <row r="1022" spans="4:13">
      <c r="D1022" s="18"/>
      <c r="G1022" s="18"/>
      <c r="J1022" s="18"/>
      <c r="M1022" s="18"/>
    </row>
    <row r="1023" spans="4:13">
      <c r="D1023" s="18"/>
      <c r="G1023" s="18"/>
      <c r="J1023" s="18"/>
      <c r="M1023" s="18"/>
    </row>
    <row r="1024" spans="4:13">
      <c r="D1024" s="18"/>
      <c r="G1024" s="18"/>
      <c r="J1024" s="18"/>
      <c r="M1024" s="18"/>
    </row>
    <row r="1025" spans="4:13">
      <c r="D1025" s="18"/>
      <c r="G1025" s="18"/>
      <c r="J1025" s="18"/>
      <c r="M1025" s="18"/>
    </row>
    <row r="1026" spans="4:13">
      <c r="D1026" s="18"/>
      <c r="G1026" s="18"/>
      <c r="J1026" s="18"/>
      <c r="M1026" s="18"/>
    </row>
    <row r="1027" spans="4:13">
      <c r="D1027" s="18"/>
      <c r="G1027" s="18"/>
      <c r="J1027" s="18"/>
      <c r="M1027" s="18"/>
    </row>
    <row r="1028" spans="4:13">
      <c r="D1028" s="18"/>
      <c r="G1028" s="18"/>
      <c r="J1028" s="18"/>
      <c r="M1028" s="18"/>
    </row>
    <row r="1029" spans="4:13">
      <c r="D1029" s="18"/>
      <c r="G1029" s="18"/>
      <c r="J1029" s="18"/>
      <c r="M1029" s="18"/>
    </row>
    <row r="1030" spans="4:13">
      <c r="D1030" s="18"/>
      <c r="G1030" s="18"/>
      <c r="J1030" s="18"/>
      <c r="M1030" s="18"/>
    </row>
    <row r="1031" spans="4:13">
      <c r="D1031" s="18"/>
      <c r="G1031" s="18"/>
      <c r="J1031" s="18"/>
      <c r="M1031" s="18"/>
    </row>
    <row r="1032" spans="4:13">
      <c r="D1032" s="18"/>
      <c r="G1032" s="18"/>
      <c r="J1032" s="18"/>
      <c r="M1032" s="18"/>
    </row>
    <row r="1033" spans="4:13">
      <c r="D1033" s="18"/>
      <c r="G1033" s="18"/>
      <c r="J1033" s="18"/>
      <c r="M1033" s="18"/>
    </row>
    <row r="1034" spans="4:13">
      <c r="D1034" s="18"/>
      <c r="G1034" s="18"/>
      <c r="J1034" s="18"/>
      <c r="M1034" s="18"/>
    </row>
    <row r="1035" spans="4:13">
      <c r="D1035" s="18"/>
      <c r="G1035" s="18"/>
      <c r="J1035" s="18"/>
      <c r="M1035" s="18"/>
    </row>
    <row r="1036" spans="4:13">
      <c r="D1036" s="18"/>
      <c r="G1036" s="18"/>
      <c r="J1036" s="18"/>
      <c r="M1036" s="18"/>
    </row>
    <row r="1037" spans="4:13">
      <c r="D1037" s="18"/>
      <c r="G1037" s="18"/>
      <c r="J1037" s="18"/>
      <c r="M1037" s="18"/>
    </row>
    <row r="1038" spans="4:13">
      <c r="D1038" s="18"/>
      <c r="G1038" s="18"/>
      <c r="J1038" s="18"/>
      <c r="M1038" s="18"/>
    </row>
    <row r="1039" spans="4:13">
      <c r="D1039" s="18"/>
      <c r="G1039" s="18"/>
      <c r="J1039" s="18"/>
      <c r="M1039" s="18"/>
    </row>
    <row r="1040" spans="4:13">
      <c r="D1040" s="18"/>
      <c r="G1040" s="18"/>
      <c r="J1040" s="18"/>
      <c r="M1040" s="18"/>
    </row>
    <row r="1041" spans="4:13">
      <c r="D1041" s="18"/>
      <c r="G1041" s="18"/>
      <c r="J1041" s="18"/>
      <c r="M1041" s="18"/>
    </row>
    <row r="1042" spans="4:13">
      <c r="D1042" s="18"/>
      <c r="G1042" s="18"/>
      <c r="J1042" s="18"/>
      <c r="M1042" s="18"/>
    </row>
    <row r="1043" spans="4:13">
      <c r="D1043" s="18"/>
      <c r="G1043" s="18"/>
      <c r="J1043" s="18"/>
      <c r="M1043" s="18"/>
    </row>
    <row r="1044" spans="4:13">
      <c r="D1044" s="18"/>
      <c r="G1044" s="18"/>
      <c r="J1044" s="18"/>
      <c r="M1044" s="18"/>
    </row>
    <row r="1045" spans="4:13">
      <c r="D1045" s="18"/>
      <c r="G1045" s="18"/>
      <c r="J1045" s="18"/>
      <c r="M1045" s="18"/>
    </row>
    <row r="1046" spans="4:13">
      <c r="D1046" s="18"/>
      <c r="G1046" s="18"/>
      <c r="J1046" s="18"/>
      <c r="M1046" s="18"/>
    </row>
    <row r="1047" spans="4:13">
      <c r="D1047" s="18"/>
      <c r="G1047" s="18"/>
      <c r="J1047" s="18"/>
      <c r="M1047" s="18"/>
    </row>
    <row r="1048" spans="4:13">
      <c r="D1048" s="18"/>
      <c r="G1048" s="18"/>
      <c r="J1048" s="18"/>
      <c r="M1048" s="18"/>
    </row>
    <row r="1049" spans="4:13">
      <c r="D1049" s="18"/>
      <c r="G1049" s="18"/>
      <c r="J1049" s="18"/>
      <c r="M1049" s="18"/>
    </row>
    <row r="1050" spans="4:13">
      <c r="D1050" s="18"/>
      <c r="G1050" s="18"/>
      <c r="J1050" s="18"/>
      <c r="M1050" s="18"/>
    </row>
    <row r="1051" spans="4:13">
      <c r="D1051" s="18"/>
      <c r="G1051" s="18"/>
      <c r="J1051" s="18"/>
      <c r="M1051" s="18"/>
    </row>
    <row r="1052" spans="4:13">
      <c r="D1052" s="18"/>
      <c r="G1052" s="18"/>
      <c r="J1052" s="18"/>
      <c r="M1052" s="18"/>
    </row>
    <row r="1053" spans="4:13">
      <c r="D1053" s="18"/>
      <c r="G1053" s="18"/>
      <c r="J1053" s="18"/>
      <c r="M1053" s="18"/>
    </row>
    <row r="1054" spans="4:13">
      <c r="D1054" s="18"/>
      <c r="G1054" s="18"/>
      <c r="J1054" s="18"/>
      <c r="M1054" s="18"/>
    </row>
    <row r="1055" spans="4:13">
      <c r="D1055" s="18"/>
      <c r="G1055" s="18"/>
      <c r="J1055" s="18"/>
      <c r="M1055" s="18"/>
    </row>
    <row r="1056" spans="4:13">
      <c r="D1056" s="18"/>
      <c r="G1056" s="18"/>
      <c r="J1056" s="18"/>
      <c r="M1056" s="18"/>
    </row>
    <row r="1057" spans="4:13">
      <c r="D1057" s="18"/>
      <c r="G1057" s="18"/>
      <c r="J1057" s="18"/>
      <c r="M1057" s="18"/>
    </row>
    <row r="1058" spans="4:13">
      <c r="D1058" s="18"/>
      <c r="G1058" s="18"/>
      <c r="J1058" s="18"/>
      <c r="M1058" s="18"/>
    </row>
    <row r="1059" spans="4:13">
      <c r="D1059" s="18"/>
      <c r="G1059" s="18"/>
      <c r="J1059" s="18"/>
      <c r="M1059" s="18"/>
    </row>
    <row r="1060" spans="4:13">
      <c r="D1060" s="18"/>
      <c r="G1060" s="18"/>
      <c r="J1060" s="18"/>
      <c r="M1060" s="18"/>
    </row>
    <row r="1061" spans="4:13">
      <c r="D1061" s="18"/>
      <c r="G1061" s="18"/>
      <c r="J1061" s="18"/>
      <c r="M1061" s="18"/>
    </row>
    <row r="1062" spans="4:13">
      <c r="D1062" s="18"/>
      <c r="G1062" s="18"/>
      <c r="J1062" s="18"/>
      <c r="M1062" s="18"/>
    </row>
    <row r="1063" spans="4:13">
      <c r="D1063" s="18"/>
      <c r="G1063" s="18"/>
      <c r="J1063" s="18"/>
      <c r="M1063" s="18"/>
    </row>
    <row r="1064" spans="4:13">
      <c r="D1064" s="18"/>
      <c r="G1064" s="18"/>
      <c r="J1064" s="18"/>
      <c r="M1064" s="18"/>
    </row>
    <row r="1065" spans="4:13">
      <c r="D1065" s="18"/>
      <c r="G1065" s="18"/>
      <c r="J1065" s="18"/>
      <c r="M1065" s="18"/>
    </row>
    <row r="1066" spans="4:13">
      <c r="D1066" s="18"/>
      <c r="G1066" s="18"/>
      <c r="J1066" s="18"/>
      <c r="M1066" s="18"/>
    </row>
    <row r="1067" spans="4:13">
      <c r="D1067" s="18"/>
      <c r="G1067" s="18"/>
      <c r="J1067" s="18"/>
      <c r="M1067" s="18"/>
    </row>
    <row r="1068" spans="4:13">
      <c r="D1068" s="18"/>
      <c r="G1068" s="18"/>
      <c r="J1068" s="18"/>
      <c r="M1068" s="18"/>
    </row>
    <row r="1069" spans="4:13">
      <c r="D1069" s="18"/>
      <c r="G1069" s="18"/>
      <c r="J1069" s="18"/>
      <c r="M1069" s="18"/>
    </row>
    <row r="1070" spans="4:13">
      <c r="D1070" s="18"/>
      <c r="G1070" s="18"/>
      <c r="J1070" s="18"/>
      <c r="M1070" s="18"/>
    </row>
    <row r="1071" spans="4:13">
      <c r="D1071" s="18"/>
      <c r="G1071" s="18"/>
      <c r="J1071" s="18"/>
      <c r="M1071" s="18"/>
    </row>
    <row r="1072" spans="4:13">
      <c r="D1072" s="18"/>
      <c r="G1072" s="18"/>
      <c r="J1072" s="18"/>
      <c r="M1072" s="18"/>
    </row>
    <row r="1073" spans="4:13">
      <c r="D1073" s="18"/>
      <c r="G1073" s="18"/>
      <c r="J1073" s="18"/>
      <c r="M1073" s="18"/>
    </row>
    <row r="1074" spans="4:13">
      <c r="D1074" s="18"/>
      <c r="G1074" s="18"/>
      <c r="J1074" s="18"/>
      <c r="M1074" s="18"/>
    </row>
    <row r="1075" spans="4:13">
      <c r="D1075" s="18"/>
      <c r="G1075" s="18"/>
      <c r="J1075" s="18"/>
      <c r="M1075" s="18"/>
    </row>
    <row r="1076" spans="4:13">
      <c r="D1076" s="18"/>
      <c r="G1076" s="18"/>
      <c r="J1076" s="18"/>
      <c r="M1076" s="18"/>
    </row>
    <row r="1077" spans="4:13">
      <c r="D1077" s="18"/>
      <c r="G1077" s="18"/>
      <c r="J1077" s="18"/>
      <c r="M1077" s="18"/>
    </row>
    <row r="1078" spans="4:13">
      <c r="D1078" s="18"/>
      <c r="G1078" s="18"/>
      <c r="J1078" s="18"/>
      <c r="M1078" s="18"/>
    </row>
    <row r="1079" spans="4:13">
      <c r="D1079" s="18"/>
      <c r="G1079" s="18"/>
      <c r="J1079" s="18"/>
      <c r="M1079" s="18"/>
    </row>
    <row r="1080" spans="4:13">
      <c r="D1080" s="18"/>
      <c r="G1080" s="18"/>
      <c r="J1080" s="18"/>
      <c r="M1080" s="18"/>
    </row>
    <row r="1081" spans="4:13">
      <c r="D1081" s="18"/>
      <c r="G1081" s="18"/>
      <c r="J1081" s="18"/>
      <c r="M1081" s="18"/>
    </row>
    <row r="1082" spans="4:13">
      <c r="D1082" s="18"/>
      <c r="G1082" s="18"/>
      <c r="J1082" s="18"/>
      <c r="M1082" s="18"/>
    </row>
    <row r="1083" spans="4:13">
      <c r="D1083" s="18"/>
      <c r="G1083" s="18"/>
      <c r="J1083" s="18"/>
      <c r="M1083" s="18"/>
    </row>
    <row r="1084" spans="4:13">
      <c r="D1084" s="18"/>
      <c r="G1084" s="18"/>
      <c r="J1084" s="18"/>
      <c r="M1084" s="18"/>
    </row>
    <row r="1085" spans="4:13">
      <c r="D1085" s="18"/>
      <c r="G1085" s="18"/>
      <c r="J1085" s="18"/>
      <c r="M1085" s="18"/>
    </row>
    <row r="1086" spans="4:13">
      <c r="D1086" s="18"/>
      <c r="G1086" s="18"/>
      <c r="J1086" s="18"/>
      <c r="M1086" s="18"/>
    </row>
    <row r="1087" spans="4:13">
      <c r="D1087" s="18"/>
      <c r="G1087" s="18"/>
      <c r="J1087" s="18"/>
      <c r="M1087" s="18"/>
    </row>
    <row r="1088" spans="4:13">
      <c r="D1088" s="18"/>
      <c r="G1088" s="18"/>
      <c r="J1088" s="18"/>
      <c r="M1088" s="18"/>
    </row>
    <row r="1089" spans="4:13">
      <c r="D1089" s="18"/>
      <c r="G1089" s="18"/>
      <c r="J1089" s="18"/>
      <c r="M1089" s="18"/>
    </row>
    <row r="1090" spans="4:13">
      <c r="D1090" s="18"/>
      <c r="G1090" s="18"/>
      <c r="J1090" s="18"/>
      <c r="M1090" s="18"/>
    </row>
    <row r="1091" spans="4:13">
      <c r="D1091" s="18"/>
      <c r="G1091" s="18"/>
      <c r="J1091" s="18"/>
      <c r="M1091" s="18"/>
    </row>
    <row r="1092" spans="4:13">
      <c r="D1092" s="18"/>
      <c r="G1092" s="18"/>
      <c r="J1092" s="18"/>
      <c r="M1092" s="18"/>
    </row>
    <row r="1093" spans="4:13">
      <c r="D1093" s="18"/>
      <c r="G1093" s="18"/>
      <c r="J1093" s="18"/>
      <c r="M1093" s="18"/>
    </row>
    <row r="1094" spans="4:13">
      <c r="D1094" s="18"/>
      <c r="G1094" s="18"/>
      <c r="J1094" s="18"/>
      <c r="M1094" s="18"/>
    </row>
    <row r="1095" spans="4:13">
      <c r="D1095" s="18"/>
      <c r="G1095" s="18"/>
      <c r="J1095" s="18"/>
      <c r="M1095" s="18"/>
    </row>
    <row r="1096" spans="4:13">
      <c r="D1096" s="18"/>
      <c r="G1096" s="18"/>
      <c r="J1096" s="18"/>
      <c r="M1096" s="18"/>
    </row>
    <row r="1097" spans="4:13">
      <c r="D1097" s="18"/>
      <c r="G1097" s="18"/>
      <c r="J1097" s="18"/>
      <c r="M1097" s="18"/>
    </row>
    <row r="1098" spans="4:13">
      <c r="D1098" s="18"/>
      <c r="G1098" s="18"/>
      <c r="J1098" s="18"/>
      <c r="M1098" s="18"/>
    </row>
    <row r="1099" spans="4:13">
      <c r="D1099" s="18"/>
      <c r="G1099" s="18"/>
      <c r="J1099" s="18"/>
      <c r="M1099" s="18"/>
    </row>
    <row r="1100" spans="4:13">
      <c r="D1100" s="18"/>
      <c r="G1100" s="18"/>
      <c r="J1100" s="18"/>
      <c r="M1100" s="18"/>
    </row>
    <row r="1101" spans="4:13">
      <c r="D1101" s="18"/>
      <c r="G1101" s="18"/>
      <c r="J1101" s="18"/>
      <c r="M1101" s="18"/>
    </row>
    <row r="1102" spans="4:13">
      <c r="D1102" s="18"/>
      <c r="G1102" s="18"/>
      <c r="J1102" s="18"/>
      <c r="M1102" s="18"/>
    </row>
    <row r="1103" spans="4:13">
      <c r="D1103" s="18"/>
      <c r="G1103" s="18"/>
      <c r="J1103" s="18"/>
      <c r="M1103" s="18"/>
    </row>
    <row r="1104" spans="4:13">
      <c r="D1104" s="18"/>
      <c r="G1104" s="18"/>
      <c r="J1104" s="18"/>
      <c r="M1104" s="18"/>
    </row>
    <row r="1105" spans="4:13">
      <c r="D1105" s="18"/>
      <c r="G1105" s="18"/>
      <c r="J1105" s="18"/>
      <c r="M1105" s="18"/>
    </row>
    <row r="1106" spans="4:13">
      <c r="D1106" s="18"/>
      <c r="G1106" s="18"/>
      <c r="J1106" s="18"/>
      <c r="M1106" s="18"/>
    </row>
    <row r="1107" spans="4:13">
      <c r="D1107" s="18"/>
      <c r="G1107" s="18"/>
      <c r="J1107" s="18"/>
      <c r="M1107" s="18"/>
    </row>
    <row r="1108" spans="4:13">
      <c r="D1108" s="18"/>
      <c r="G1108" s="18"/>
      <c r="J1108" s="18"/>
      <c r="M1108" s="18"/>
    </row>
    <row r="1109" spans="4:13">
      <c r="D1109" s="18"/>
      <c r="G1109" s="18"/>
      <c r="J1109" s="18"/>
      <c r="M1109" s="18"/>
    </row>
    <row r="1110" spans="4:13">
      <c r="D1110" s="18"/>
      <c r="G1110" s="18"/>
      <c r="J1110" s="18"/>
      <c r="M1110" s="18"/>
    </row>
    <row r="1111" spans="4:13">
      <c r="D1111" s="18"/>
      <c r="G1111" s="18"/>
      <c r="J1111" s="18"/>
      <c r="M1111" s="18"/>
    </row>
    <row r="1112" spans="4:13">
      <c r="D1112" s="18"/>
      <c r="G1112" s="18"/>
      <c r="J1112" s="18"/>
      <c r="M1112" s="18"/>
    </row>
    <row r="1113" spans="4:13">
      <c r="D1113" s="18"/>
      <c r="G1113" s="18"/>
      <c r="J1113" s="18"/>
      <c r="M1113" s="18"/>
    </row>
    <row r="1114" spans="4:13">
      <c r="D1114" s="18"/>
      <c r="G1114" s="18"/>
      <c r="J1114" s="18"/>
      <c r="M1114" s="18"/>
    </row>
    <row r="1115" spans="4:13">
      <c r="D1115" s="18"/>
      <c r="G1115" s="18"/>
      <c r="J1115" s="18"/>
      <c r="M1115" s="18"/>
    </row>
    <row r="1116" spans="4:13">
      <c r="D1116" s="18"/>
      <c r="G1116" s="18"/>
      <c r="J1116" s="18"/>
      <c r="M1116" s="18"/>
    </row>
    <row r="1117" spans="4:13">
      <c r="D1117" s="18"/>
      <c r="G1117" s="18"/>
      <c r="J1117" s="18"/>
      <c r="M1117" s="18"/>
    </row>
    <row r="1118" spans="4:13">
      <c r="D1118" s="18"/>
      <c r="G1118" s="18"/>
      <c r="J1118" s="18"/>
      <c r="M1118" s="18"/>
    </row>
    <row r="1119" spans="4:13">
      <c r="D1119" s="18"/>
      <c r="G1119" s="18"/>
      <c r="J1119" s="18"/>
      <c r="M1119" s="18"/>
    </row>
    <row r="1120" spans="4:13">
      <c r="D1120" s="18"/>
      <c r="G1120" s="18"/>
      <c r="J1120" s="18"/>
      <c r="M1120" s="18"/>
    </row>
    <row r="1121" spans="4:13">
      <c r="D1121" s="18"/>
      <c r="G1121" s="18"/>
      <c r="J1121" s="18"/>
      <c r="M1121" s="18"/>
    </row>
    <row r="1122" spans="4:13">
      <c r="D1122" s="18"/>
      <c r="G1122" s="18"/>
      <c r="J1122" s="18"/>
      <c r="M1122" s="18"/>
    </row>
    <row r="1123" spans="4:13">
      <c r="D1123" s="18"/>
      <c r="G1123" s="18"/>
      <c r="J1123" s="18"/>
      <c r="M1123" s="18"/>
    </row>
    <row r="1124" spans="4:13">
      <c r="D1124" s="18"/>
      <c r="G1124" s="18"/>
      <c r="J1124" s="18"/>
      <c r="M1124" s="18"/>
    </row>
    <row r="1125" spans="4:13">
      <c r="D1125" s="18"/>
      <c r="G1125" s="18"/>
      <c r="J1125" s="18"/>
      <c r="M1125" s="18"/>
    </row>
    <row r="1126" spans="4:13">
      <c r="D1126" s="18"/>
      <c r="G1126" s="18"/>
      <c r="J1126" s="18"/>
      <c r="M1126" s="18"/>
    </row>
    <row r="1127" spans="4:13">
      <c r="D1127" s="18"/>
      <c r="G1127" s="18"/>
      <c r="J1127" s="18"/>
      <c r="M1127" s="18"/>
    </row>
    <row r="1128" spans="4:13">
      <c r="D1128" s="18"/>
      <c r="G1128" s="18"/>
      <c r="J1128" s="18"/>
      <c r="M1128" s="18"/>
    </row>
    <row r="1129" spans="4:13">
      <c r="D1129" s="18"/>
      <c r="G1129" s="18"/>
      <c r="J1129" s="18"/>
      <c r="M1129" s="18"/>
    </row>
    <row r="1130" spans="4:13">
      <c r="D1130" s="18"/>
      <c r="G1130" s="18"/>
      <c r="J1130" s="18"/>
      <c r="M1130" s="18"/>
    </row>
    <row r="1131" spans="4:13">
      <c r="D1131" s="18"/>
      <c r="G1131" s="18"/>
      <c r="J1131" s="18"/>
      <c r="M1131" s="18"/>
    </row>
    <row r="1132" spans="4:13">
      <c r="D1132" s="18"/>
      <c r="G1132" s="18"/>
      <c r="J1132" s="18"/>
      <c r="M1132" s="18"/>
    </row>
    <row r="1133" spans="4:13">
      <c r="D1133" s="18"/>
      <c r="G1133" s="18"/>
      <c r="J1133" s="18"/>
      <c r="M1133" s="18"/>
    </row>
    <row r="1134" spans="4:13">
      <c r="D1134" s="18"/>
      <c r="G1134" s="18"/>
      <c r="J1134" s="18"/>
      <c r="M1134" s="18"/>
    </row>
    <row r="1135" spans="4:13">
      <c r="D1135" s="18"/>
      <c r="G1135" s="18"/>
      <c r="J1135" s="18"/>
      <c r="M1135" s="18"/>
    </row>
    <row r="1136" spans="4:13">
      <c r="D1136" s="18"/>
      <c r="G1136" s="18"/>
      <c r="J1136" s="18"/>
      <c r="M1136" s="18"/>
    </row>
    <row r="1137" spans="4:13">
      <c r="D1137" s="18"/>
      <c r="G1137" s="18"/>
      <c r="J1137" s="18"/>
      <c r="M1137" s="18"/>
    </row>
    <row r="1138" spans="4:13">
      <c r="D1138" s="18"/>
      <c r="G1138" s="18"/>
      <c r="J1138" s="18"/>
      <c r="M1138" s="18"/>
    </row>
    <row r="1139" spans="4:13">
      <c r="D1139" s="18"/>
      <c r="G1139" s="18"/>
      <c r="J1139" s="18"/>
      <c r="M1139" s="18"/>
    </row>
    <row r="1140" spans="4:13">
      <c r="D1140" s="18"/>
      <c r="G1140" s="18"/>
      <c r="J1140" s="18"/>
      <c r="M1140" s="18"/>
    </row>
    <row r="1141" spans="4:13">
      <c r="D1141" s="18"/>
      <c r="G1141" s="18"/>
      <c r="J1141" s="18"/>
      <c r="M1141" s="18"/>
    </row>
    <row r="1142" spans="4:13">
      <c r="D1142" s="18"/>
      <c r="G1142" s="18"/>
      <c r="J1142" s="18"/>
      <c r="M1142" s="18"/>
    </row>
    <row r="1143" spans="4:13">
      <c r="D1143" s="18"/>
      <c r="G1143" s="18"/>
      <c r="J1143" s="18"/>
      <c r="M1143" s="18"/>
    </row>
    <row r="1144" spans="4:13">
      <c r="D1144" s="18"/>
      <c r="G1144" s="18"/>
      <c r="J1144" s="18"/>
      <c r="M1144" s="18"/>
    </row>
    <row r="1145" spans="4:13">
      <c r="D1145" s="18"/>
      <c r="G1145" s="18"/>
      <c r="J1145" s="18"/>
      <c r="M1145" s="18"/>
    </row>
    <row r="1146" spans="4:13">
      <c r="D1146" s="18"/>
      <c r="G1146" s="18"/>
      <c r="J1146" s="18"/>
      <c r="M1146" s="18"/>
    </row>
    <row r="1147" spans="4:13">
      <c r="D1147" s="18"/>
      <c r="G1147" s="18"/>
      <c r="J1147" s="18"/>
      <c r="M1147" s="18"/>
    </row>
    <row r="1148" spans="4:13">
      <c r="D1148" s="18"/>
      <c r="G1148" s="18"/>
      <c r="J1148" s="18"/>
      <c r="M1148" s="18"/>
    </row>
    <row r="1149" spans="4:13">
      <c r="D1149" s="18"/>
      <c r="G1149" s="18"/>
      <c r="J1149" s="18"/>
      <c r="M1149" s="18"/>
    </row>
    <row r="1150" spans="4:13">
      <c r="D1150" s="18"/>
      <c r="G1150" s="18"/>
      <c r="J1150" s="18"/>
      <c r="M1150" s="18"/>
    </row>
    <row r="1151" spans="4:13">
      <c r="D1151" s="18"/>
      <c r="G1151" s="18"/>
      <c r="J1151" s="18"/>
      <c r="M1151" s="18"/>
    </row>
    <row r="1152" spans="4:13">
      <c r="D1152" s="18"/>
      <c r="G1152" s="18"/>
      <c r="J1152" s="18"/>
      <c r="M1152" s="18"/>
    </row>
    <row r="1153" spans="4:13">
      <c r="D1153" s="18"/>
      <c r="G1153" s="18"/>
      <c r="J1153" s="18"/>
      <c r="M1153" s="18"/>
    </row>
    <row r="1154" spans="4:13">
      <c r="D1154" s="18"/>
      <c r="G1154" s="18"/>
      <c r="J1154" s="18"/>
      <c r="M1154" s="18"/>
    </row>
    <row r="1155" spans="4:13">
      <c r="D1155" s="18"/>
      <c r="G1155" s="18"/>
      <c r="J1155" s="18"/>
      <c r="M1155" s="18"/>
    </row>
    <row r="1156" spans="4:13">
      <c r="D1156" s="18"/>
      <c r="G1156" s="18"/>
      <c r="J1156" s="18"/>
      <c r="M1156" s="18"/>
    </row>
    <row r="1157" spans="4:13">
      <c r="D1157" s="18"/>
      <c r="G1157" s="18"/>
      <c r="J1157" s="18"/>
      <c r="M1157" s="18"/>
    </row>
    <row r="1158" spans="4:13">
      <c r="D1158" s="18"/>
      <c r="G1158" s="18"/>
      <c r="J1158" s="18"/>
      <c r="M1158" s="18"/>
    </row>
    <row r="1159" spans="4:13">
      <c r="D1159" s="18"/>
      <c r="G1159" s="18"/>
      <c r="J1159" s="18"/>
      <c r="M1159" s="18"/>
    </row>
    <row r="1160" spans="4:13">
      <c r="D1160" s="18"/>
      <c r="G1160" s="18"/>
      <c r="J1160" s="18"/>
      <c r="M1160" s="18"/>
    </row>
    <row r="1161" spans="4:13">
      <c r="D1161" s="18"/>
      <c r="G1161" s="18"/>
      <c r="J1161" s="18"/>
      <c r="M1161" s="18"/>
    </row>
    <row r="1162" spans="4:13">
      <c r="D1162" s="18"/>
      <c r="G1162" s="18"/>
      <c r="J1162" s="18"/>
      <c r="M1162" s="18"/>
    </row>
    <row r="1163" spans="4:13">
      <c r="D1163" s="18"/>
      <c r="G1163" s="18"/>
      <c r="J1163" s="18"/>
      <c r="M1163" s="18"/>
    </row>
    <row r="1164" spans="4:13">
      <c r="D1164" s="18"/>
      <c r="G1164" s="18"/>
      <c r="J1164" s="18"/>
      <c r="M1164" s="18"/>
    </row>
    <row r="1165" spans="4:13">
      <c r="D1165" s="18"/>
      <c r="G1165" s="18"/>
      <c r="J1165" s="18"/>
      <c r="M1165" s="18"/>
    </row>
    <row r="1166" spans="4:13">
      <c r="D1166" s="18"/>
      <c r="G1166" s="18"/>
      <c r="J1166" s="18"/>
      <c r="M1166" s="18"/>
    </row>
    <row r="1167" spans="4:13">
      <c r="D1167" s="18"/>
      <c r="G1167" s="18"/>
      <c r="J1167" s="18"/>
      <c r="M1167" s="18"/>
    </row>
    <row r="1168" spans="4:13">
      <c r="D1168" s="18"/>
      <c r="G1168" s="18"/>
      <c r="J1168" s="18"/>
      <c r="M1168" s="18"/>
    </row>
    <row r="1169" spans="4:13">
      <c r="D1169" s="18"/>
      <c r="G1169" s="18"/>
      <c r="J1169" s="18"/>
      <c r="M1169" s="18"/>
    </row>
    <row r="1170" spans="4:13">
      <c r="D1170" s="18"/>
      <c r="G1170" s="18"/>
      <c r="J1170" s="18"/>
      <c r="M1170" s="18"/>
    </row>
    <row r="1171" spans="4:13">
      <c r="D1171" s="18"/>
      <c r="G1171" s="18"/>
      <c r="J1171" s="18"/>
      <c r="M1171" s="18"/>
    </row>
    <row r="1172" spans="4:13">
      <c r="D1172" s="18"/>
      <c r="G1172" s="18"/>
      <c r="J1172" s="18"/>
      <c r="M1172" s="18"/>
    </row>
    <row r="1173" spans="4:13">
      <c r="D1173" s="18"/>
      <c r="G1173" s="18"/>
      <c r="J1173" s="18"/>
      <c r="M1173" s="18"/>
    </row>
    <row r="1174" spans="4:13">
      <c r="D1174" s="18"/>
      <c r="G1174" s="18"/>
      <c r="J1174" s="18"/>
      <c r="M1174" s="18"/>
    </row>
    <row r="1175" spans="4:13">
      <c r="D1175" s="18"/>
      <c r="G1175" s="18"/>
      <c r="J1175" s="18"/>
      <c r="M1175" s="18"/>
    </row>
    <row r="1176" spans="4:13">
      <c r="D1176" s="18"/>
      <c r="G1176" s="18"/>
      <c r="J1176" s="18"/>
      <c r="M1176" s="18"/>
    </row>
    <row r="1177" spans="4:13">
      <c r="D1177" s="18"/>
      <c r="G1177" s="18"/>
      <c r="J1177" s="18"/>
      <c r="M1177" s="18"/>
    </row>
    <row r="1178" spans="4:13">
      <c r="D1178" s="18"/>
      <c r="G1178" s="18"/>
      <c r="J1178" s="18"/>
      <c r="M1178" s="18"/>
    </row>
    <row r="1179" spans="4:13">
      <c r="D1179" s="18"/>
      <c r="G1179" s="18"/>
      <c r="J1179" s="18"/>
      <c r="M1179" s="18"/>
    </row>
    <row r="1180" spans="4:13">
      <c r="D1180" s="18"/>
      <c r="G1180" s="18"/>
      <c r="J1180" s="18"/>
      <c r="M1180" s="18"/>
    </row>
    <row r="1181" spans="4:13">
      <c r="D1181" s="18"/>
      <c r="G1181" s="18"/>
      <c r="J1181" s="18"/>
      <c r="M1181" s="18"/>
    </row>
    <row r="1182" spans="4:13">
      <c r="D1182" s="18"/>
      <c r="G1182" s="18"/>
      <c r="J1182" s="18"/>
      <c r="M1182" s="18"/>
    </row>
    <row r="1183" spans="4:13">
      <c r="D1183" s="18"/>
      <c r="G1183" s="18"/>
      <c r="J1183" s="18"/>
      <c r="M1183" s="18"/>
    </row>
    <row r="1184" spans="4:13">
      <c r="D1184" s="18"/>
      <c r="G1184" s="18"/>
      <c r="J1184" s="18"/>
      <c r="M1184" s="18"/>
    </row>
    <row r="1185" spans="4:13">
      <c r="D1185" s="18"/>
      <c r="G1185" s="18"/>
      <c r="J1185" s="18"/>
      <c r="M1185" s="18"/>
    </row>
    <row r="1186" spans="4:13">
      <c r="D1186" s="18"/>
      <c r="G1186" s="18"/>
      <c r="J1186" s="18"/>
      <c r="M1186" s="18"/>
    </row>
    <row r="1187" spans="4:13">
      <c r="D1187" s="18"/>
      <c r="G1187" s="18"/>
      <c r="J1187" s="18"/>
      <c r="M1187" s="18"/>
    </row>
    <row r="1188" spans="4:13">
      <c r="D1188" s="18"/>
      <c r="G1188" s="18"/>
      <c r="J1188" s="18"/>
      <c r="M1188" s="18"/>
    </row>
    <row r="1189" spans="4:13">
      <c r="D1189" s="18"/>
      <c r="G1189" s="18"/>
      <c r="J1189" s="18"/>
      <c r="M1189" s="18"/>
    </row>
    <row r="1190" spans="4:13">
      <c r="D1190" s="18"/>
      <c r="G1190" s="18"/>
      <c r="J1190" s="18"/>
      <c r="M1190" s="18"/>
    </row>
    <row r="1191" spans="4:13">
      <c r="D1191" s="18"/>
      <c r="G1191" s="18"/>
      <c r="J1191" s="18"/>
      <c r="M1191" s="18"/>
    </row>
    <row r="1192" spans="4:13">
      <c r="D1192" s="18"/>
      <c r="G1192" s="18"/>
      <c r="J1192" s="18"/>
      <c r="M1192" s="18"/>
    </row>
    <row r="1193" spans="4:13">
      <c r="D1193" s="18"/>
      <c r="G1193" s="18"/>
      <c r="J1193" s="18"/>
      <c r="M1193" s="18"/>
    </row>
    <row r="1194" spans="4:13">
      <c r="D1194" s="18"/>
      <c r="G1194" s="18"/>
      <c r="J1194" s="18"/>
      <c r="M1194" s="18"/>
    </row>
    <row r="1195" spans="4:13">
      <c r="D1195" s="18"/>
      <c r="G1195" s="18"/>
      <c r="J1195" s="18"/>
      <c r="M1195" s="18"/>
    </row>
    <row r="1196" spans="4:13">
      <c r="D1196" s="18"/>
      <c r="G1196" s="18"/>
      <c r="J1196" s="18"/>
      <c r="M1196" s="18"/>
    </row>
    <row r="1197" spans="4:13">
      <c r="D1197" s="18"/>
      <c r="G1197" s="18"/>
      <c r="J1197" s="18"/>
      <c r="M1197" s="18"/>
    </row>
    <row r="1198" spans="4:13">
      <c r="D1198" s="18"/>
      <c r="G1198" s="18"/>
      <c r="J1198" s="18"/>
      <c r="M1198" s="18"/>
    </row>
    <row r="1199" spans="4:13">
      <c r="D1199" s="18"/>
      <c r="G1199" s="18"/>
      <c r="J1199" s="18"/>
      <c r="M1199" s="18"/>
    </row>
    <row r="1200" spans="4:13">
      <c r="D1200" s="18"/>
      <c r="G1200" s="18"/>
      <c r="J1200" s="18"/>
      <c r="M1200" s="18"/>
    </row>
    <row r="1201" spans="4:13">
      <c r="D1201" s="18"/>
      <c r="G1201" s="18"/>
      <c r="J1201" s="18"/>
      <c r="M1201" s="18"/>
    </row>
    <row r="1202" spans="4:13">
      <c r="D1202" s="18"/>
      <c r="G1202" s="18"/>
      <c r="J1202" s="18"/>
      <c r="M1202" s="18"/>
    </row>
    <row r="1203" spans="4:13">
      <c r="D1203" s="18"/>
      <c r="G1203" s="18"/>
      <c r="J1203" s="18"/>
      <c r="M1203" s="18"/>
    </row>
    <row r="1204" spans="4:13">
      <c r="D1204" s="18"/>
      <c r="G1204" s="18"/>
      <c r="J1204" s="18"/>
      <c r="M1204" s="18"/>
    </row>
    <row r="1205" spans="4:13">
      <c r="D1205" s="18"/>
      <c r="G1205" s="18"/>
      <c r="J1205" s="18"/>
      <c r="M1205" s="18"/>
    </row>
    <row r="1206" spans="4:13">
      <c r="D1206" s="18"/>
      <c r="G1206" s="18"/>
      <c r="J1206" s="18"/>
      <c r="M1206" s="18"/>
    </row>
    <row r="1207" spans="4:13">
      <c r="D1207" s="18"/>
      <c r="G1207" s="18"/>
      <c r="J1207" s="18"/>
      <c r="M1207" s="18"/>
    </row>
    <row r="1208" spans="4:13">
      <c r="D1208" s="18"/>
      <c r="G1208" s="18"/>
      <c r="J1208" s="18"/>
      <c r="M1208" s="18"/>
    </row>
    <row r="1209" spans="4:13">
      <c r="D1209" s="18"/>
      <c r="G1209" s="18"/>
      <c r="J1209" s="18"/>
      <c r="M1209" s="18"/>
    </row>
    <row r="1210" spans="4:13">
      <c r="D1210" s="18"/>
      <c r="G1210" s="18"/>
      <c r="J1210" s="18"/>
      <c r="M1210" s="18"/>
    </row>
    <row r="1211" spans="4:13">
      <c r="D1211" s="18"/>
      <c r="G1211" s="18"/>
      <c r="J1211" s="18"/>
      <c r="M1211" s="18"/>
    </row>
    <row r="1212" spans="4:13">
      <c r="D1212" s="18"/>
      <c r="G1212" s="18"/>
      <c r="J1212" s="18"/>
      <c r="M1212" s="18"/>
    </row>
    <row r="1213" spans="4:13">
      <c r="D1213" s="18"/>
      <c r="G1213" s="18"/>
      <c r="J1213" s="18"/>
      <c r="M1213" s="18"/>
    </row>
    <row r="1214" spans="4:13">
      <c r="D1214" s="18"/>
      <c r="G1214" s="18"/>
      <c r="J1214" s="18"/>
      <c r="M1214" s="18"/>
    </row>
    <row r="1215" spans="4:13">
      <c r="D1215" s="18"/>
      <c r="G1215" s="18"/>
      <c r="J1215" s="18"/>
      <c r="M1215" s="18"/>
    </row>
    <row r="1216" spans="4:13">
      <c r="D1216" s="18"/>
      <c r="G1216" s="18"/>
      <c r="J1216" s="18"/>
      <c r="M1216" s="18"/>
    </row>
    <row r="1217" spans="4:13">
      <c r="D1217" s="18"/>
      <c r="G1217" s="18"/>
      <c r="J1217" s="18"/>
      <c r="M1217" s="18"/>
    </row>
    <row r="1218" spans="4:13">
      <c r="D1218" s="18"/>
      <c r="G1218" s="18"/>
      <c r="J1218" s="18"/>
      <c r="M1218" s="18"/>
    </row>
    <row r="1219" spans="4:13">
      <c r="D1219" s="18"/>
      <c r="G1219" s="18"/>
      <c r="J1219" s="18"/>
      <c r="M1219" s="18"/>
    </row>
    <row r="1220" spans="4:13">
      <c r="D1220" s="18"/>
      <c r="G1220" s="18"/>
      <c r="J1220" s="18"/>
      <c r="M1220" s="18"/>
    </row>
    <row r="1221" spans="4:13">
      <c r="D1221" s="18"/>
      <c r="G1221" s="18"/>
      <c r="J1221" s="18"/>
      <c r="M1221" s="18"/>
    </row>
    <row r="1222" spans="4:13">
      <c r="D1222" s="18"/>
      <c r="G1222" s="18"/>
      <c r="J1222" s="18"/>
      <c r="M1222" s="18"/>
    </row>
    <row r="1223" spans="4:13">
      <c r="D1223" s="18"/>
      <c r="G1223" s="18"/>
      <c r="J1223" s="18"/>
      <c r="M1223" s="18"/>
    </row>
    <row r="1224" spans="4:13">
      <c r="D1224" s="18"/>
      <c r="G1224" s="18"/>
      <c r="J1224" s="18"/>
      <c r="M1224" s="18"/>
    </row>
    <row r="1225" spans="4:13">
      <c r="D1225" s="18"/>
      <c r="G1225" s="18"/>
      <c r="J1225" s="18"/>
      <c r="M1225" s="18"/>
    </row>
    <row r="1226" spans="4:13">
      <c r="D1226" s="18"/>
      <c r="G1226" s="18"/>
      <c r="J1226" s="18"/>
      <c r="M1226" s="18"/>
    </row>
    <row r="1227" spans="4:13">
      <c r="D1227" s="18"/>
      <c r="G1227" s="18"/>
      <c r="J1227" s="18"/>
      <c r="M1227" s="18"/>
    </row>
    <row r="1228" spans="4:13">
      <c r="D1228" s="18"/>
      <c r="G1228" s="18"/>
      <c r="J1228" s="18"/>
      <c r="M1228" s="18"/>
    </row>
    <row r="1229" spans="4:13">
      <c r="D1229" s="18"/>
      <c r="G1229" s="18"/>
      <c r="J1229" s="18"/>
      <c r="M1229" s="18"/>
    </row>
    <row r="1230" spans="4:13">
      <c r="D1230" s="18"/>
      <c r="G1230" s="18"/>
      <c r="J1230" s="18"/>
      <c r="M1230" s="18"/>
    </row>
    <row r="1231" spans="4:13">
      <c r="D1231" s="18"/>
      <c r="G1231" s="18"/>
      <c r="J1231" s="18"/>
      <c r="M1231" s="18"/>
    </row>
    <row r="1232" spans="4:13">
      <c r="D1232" s="18"/>
      <c r="G1232" s="18"/>
      <c r="J1232" s="18"/>
      <c r="M1232" s="18"/>
    </row>
    <row r="1233" spans="4:13">
      <c r="D1233" s="18"/>
      <c r="G1233" s="18"/>
      <c r="J1233" s="18"/>
      <c r="M1233" s="18"/>
    </row>
    <row r="1234" spans="4:13">
      <c r="D1234" s="18"/>
      <c r="G1234" s="18"/>
      <c r="J1234" s="18"/>
      <c r="M1234" s="18"/>
    </row>
    <row r="1235" spans="4:13">
      <c r="D1235" s="18"/>
      <c r="G1235" s="18"/>
      <c r="J1235" s="18"/>
      <c r="M1235" s="18"/>
    </row>
    <row r="1236" spans="4:13">
      <c r="D1236" s="18"/>
      <c r="G1236" s="18"/>
      <c r="J1236" s="18"/>
      <c r="M1236" s="18"/>
    </row>
    <row r="1237" spans="4:13">
      <c r="D1237" s="18"/>
      <c r="G1237" s="18"/>
      <c r="J1237" s="18"/>
      <c r="M1237" s="18"/>
    </row>
  </sheetData>
  <sheetProtection selectLockedCells="1" selectUnlockedCells="1"/>
  <hyperlinks>
    <hyperlink ref="C1" r:id="rId1"/>
    <hyperlink ref="D1" r:id="rId2"/>
    <hyperlink ref="O532" r:id="rId3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4"/>
  <headerFooter alignWithMargins="0">
    <oddHeader>&amp;C&amp;A</oddHeader>
    <oddFooter>&amp;CPage &amp;P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1"/>
  <sheetViews>
    <sheetView zoomScale="50" zoomScaleNormal="50" workbookViewId="0">
      <selection activeCell="A6" sqref="A6"/>
    </sheetView>
  </sheetViews>
  <sheetFormatPr baseColWidth="10" defaultColWidth="10.54296875" defaultRowHeight="14.5"/>
  <cols>
    <col min="1" max="1" width="9.453125" customWidth="1"/>
    <col min="2" max="2" width="34.90625" customWidth="1"/>
    <col min="3" max="3" width="24.453125" customWidth="1"/>
    <col min="4" max="4" width="0.90625" customWidth="1"/>
    <col min="5" max="9" width="12.36328125" customWidth="1"/>
    <col min="10" max="10" width="0.81640625" customWidth="1"/>
    <col min="11" max="11" width="16.81640625" customWidth="1"/>
    <col min="16" max="16" width="5.36328125" customWidth="1"/>
    <col min="19" max="19" width="4.6328125" customWidth="1"/>
    <col min="22" max="22" width="7.6328125" customWidth="1"/>
  </cols>
  <sheetData>
    <row r="1" spans="1:26">
      <c r="B1" t="s">
        <v>317</v>
      </c>
      <c r="E1" s="8" t="s">
        <v>316</v>
      </c>
    </row>
    <row r="2" spans="1:26" ht="15.5">
      <c r="A2" s="15"/>
      <c r="B2" s="16"/>
      <c r="C2" s="15"/>
      <c r="D2" s="1"/>
      <c r="E2" s="1"/>
      <c r="F2" s="1"/>
      <c r="G2" s="1"/>
      <c r="H2" s="1"/>
      <c r="I2" s="1"/>
      <c r="J2" s="15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6" ht="26.5" thickBot="1">
      <c r="A3" s="162"/>
      <c r="B3" s="163"/>
      <c r="C3" s="162"/>
      <c r="D3" s="162"/>
      <c r="E3" s="164"/>
      <c r="F3" s="164"/>
      <c r="G3" s="164"/>
      <c r="H3" s="164"/>
      <c r="I3" s="164"/>
      <c r="J3" s="15"/>
      <c r="K3" s="162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6" ht="26">
      <c r="A4" s="162"/>
      <c r="B4" s="163" t="s">
        <v>315</v>
      </c>
      <c r="C4" s="165"/>
      <c r="D4" s="162"/>
      <c r="E4" s="166" t="s">
        <v>1171</v>
      </c>
      <c r="F4" s="167"/>
      <c r="G4" s="168"/>
      <c r="H4" s="168"/>
      <c r="I4" s="169"/>
      <c r="J4" s="15"/>
      <c r="K4" s="159" t="s">
        <v>1172</v>
      </c>
      <c r="L4" s="1"/>
      <c r="M4" s="10">
        <v>71.3</v>
      </c>
      <c r="N4" s="11">
        <v>415.4</v>
      </c>
      <c r="O4" s="1"/>
      <c r="P4" s="1"/>
      <c r="Q4" s="1"/>
      <c r="R4" s="1"/>
      <c r="S4" s="1"/>
      <c r="T4" s="1"/>
      <c r="U4" s="1"/>
      <c r="V4" s="1"/>
    </row>
    <row r="5" spans="1:26" ht="25">
      <c r="A5" s="162"/>
      <c r="B5" s="170" t="s">
        <v>2</v>
      </c>
      <c r="C5" s="171" t="s">
        <v>3</v>
      </c>
      <c r="D5" s="162"/>
      <c r="E5" s="172">
        <v>1980</v>
      </c>
      <c r="F5" s="173">
        <v>1990</v>
      </c>
      <c r="G5" s="173">
        <v>2000</v>
      </c>
      <c r="H5" s="173">
        <v>2010</v>
      </c>
      <c r="I5" s="174">
        <v>2020</v>
      </c>
      <c r="J5" s="15"/>
      <c r="K5" s="368" t="s">
        <v>1173</v>
      </c>
      <c r="L5" s="1"/>
      <c r="M5" s="10">
        <v>19.5</v>
      </c>
      <c r="N5" s="12">
        <f>I7</f>
        <v>413.9</v>
      </c>
      <c r="O5" s="1"/>
      <c r="P5" s="1"/>
      <c r="Q5" s="1"/>
      <c r="R5" s="1"/>
      <c r="S5" s="1"/>
      <c r="T5" s="1"/>
      <c r="U5" s="1"/>
      <c r="V5" s="1"/>
    </row>
    <row r="6" spans="1:26" ht="25">
      <c r="A6" s="175" t="s">
        <v>10</v>
      </c>
      <c r="B6" s="176" t="s">
        <v>1170</v>
      </c>
      <c r="C6" s="177">
        <v>71.3</v>
      </c>
      <c r="D6" s="162"/>
      <c r="E6" s="178">
        <v>340.4</v>
      </c>
      <c r="F6" s="179">
        <v>356.4</v>
      </c>
      <c r="G6" s="179">
        <v>371</v>
      </c>
      <c r="H6" s="179">
        <v>391</v>
      </c>
      <c r="I6" s="180">
        <v>415.4</v>
      </c>
      <c r="J6" s="15"/>
      <c r="K6" s="181">
        <f>I6-E6</f>
        <v>75</v>
      </c>
      <c r="L6" s="1"/>
      <c r="M6" s="10">
        <v>-14.2</v>
      </c>
      <c r="N6" s="13">
        <f>I8</f>
        <v>411.9</v>
      </c>
      <c r="O6" s="1"/>
      <c r="P6" s="1"/>
      <c r="Q6" s="1"/>
      <c r="R6" s="1"/>
      <c r="S6" s="1"/>
      <c r="T6" s="1"/>
      <c r="U6" s="1"/>
      <c r="V6" s="1"/>
    </row>
    <row r="7" spans="1:26" ht="25.5" thickBot="1">
      <c r="A7" s="175" t="s">
        <v>16</v>
      </c>
      <c r="B7" s="176" t="s">
        <v>320</v>
      </c>
      <c r="C7" s="177">
        <v>19.5</v>
      </c>
      <c r="D7" s="162"/>
      <c r="E7" s="182">
        <v>338.7</v>
      </c>
      <c r="F7" s="183">
        <v>354</v>
      </c>
      <c r="G7" s="183">
        <v>369.4</v>
      </c>
      <c r="H7" s="184">
        <v>389.9</v>
      </c>
      <c r="I7" s="185">
        <v>413.9</v>
      </c>
      <c r="J7" s="15"/>
      <c r="K7" s="181">
        <f t="shared" ref="K7:K11" si="0">I7-E7</f>
        <v>75.199999999999989</v>
      </c>
      <c r="L7" s="1"/>
      <c r="M7" s="10">
        <v>-90</v>
      </c>
      <c r="N7" s="14">
        <v>410</v>
      </c>
      <c r="O7" s="1"/>
      <c r="P7" s="1"/>
      <c r="Q7" s="1"/>
      <c r="R7" s="1"/>
      <c r="S7" s="1"/>
      <c r="T7" s="1"/>
      <c r="U7" s="1"/>
      <c r="V7" s="1"/>
    </row>
    <row r="8" spans="1:26" ht="25">
      <c r="A8" s="175" t="s">
        <v>24</v>
      </c>
      <c r="B8" s="176" t="s">
        <v>25</v>
      </c>
      <c r="C8" s="177">
        <v>-14.2</v>
      </c>
      <c r="D8" s="162"/>
      <c r="E8" s="182">
        <v>338.5</v>
      </c>
      <c r="F8" s="183">
        <v>352.9</v>
      </c>
      <c r="G8" s="183">
        <v>368.2</v>
      </c>
      <c r="H8" s="183">
        <v>387.6</v>
      </c>
      <c r="I8" s="186">
        <v>411.9</v>
      </c>
      <c r="J8" s="15"/>
      <c r="K8" s="181">
        <f t="shared" si="0"/>
        <v>73.399999999999977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6" ht="25.5" thickBot="1">
      <c r="A9" s="175" t="s">
        <v>30</v>
      </c>
      <c r="B9" s="176" t="s">
        <v>31</v>
      </c>
      <c r="C9" s="177">
        <v>-90</v>
      </c>
      <c r="D9" s="162"/>
      <c r="E9" s="187">
        <v>337</v>
      </c>
      <c r="F9" s="188">
        <v>352</v>
      </c>
      <c r="G9" s="188">
        <v>367.1</v>
      </c>
      <c r="H9" s="188">
        <v>386.1</v>
      </c>
      <c r="I9" s="189">
        <v>410</v>
      </c>
      <c r="J9" s="15"/>
      <c r="K9" s="181">
        <f t="shared" si="0"/>
        <v>73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6" ht="0.65" customHeight="1" thickBot="1">
      <c r="A10" s="162"/>
      <c r="B10" s="190"/>
      <c r="C10" s="190"/>
      <c r="D10" s="162"/>
      <c r="E10" s="191"/>
      <c r="F10" s="192"/>
      <c r="G10" s="192"/>
      <c r="H10" s="192"/>
      <c r="I10" s="193"/>
      <c r="J10" s="15"/>
      <c r="K10" s="181">
        <f t="shared" si="0"/>
        <v>0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6" ht="25.5" thickBot="1">
      <c r="A11" s="162"/>
      <c r="B11" s="158" t="s">
        <v>314</v>
      </c>
      <c r="C11" s="161" t="s">
        <v>318</v>
      </c>
      <c r="D11" s="195"/>
      <c r="E11" s="196">
        <f>AVERAGE(E6:E9)</f>
        <v>338.65</v>
      </c>
      <c r="F11" s="197">
        <f>AVERAGE(F6:F9)</f>
        <v>353.82499999999999</v>
      </c>
      <c r="G11" s="197">
        <f>AVERAGE(G6:G9)</f>
        <v>368.92499999999995</v>
      </c>
      <c r="H11" s="197">
        <f>AVERAGE(H6:H9)</f>
        <v>388.65</v>
      </c>
      <c r="I11" s="198">
        <f>AVERAGE(I6:I9)</f>
        <v>412.79999999999995</v>
      </c>
      <c r="J11" s="15"/>
      <c r="K11" s="229">
        <f t="shared" si="0"/>
        <v>74.149999999999977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6" ht="6.65" customHeight="1">
      <c r="A12" s="162"/>
      <c r="B12" s="199"/>
      <c r="C12" s="200"/>
      <c r="D12" s="162"/>
      <c r="E12" s="199"/>
      <c r="F12" s="199"/>
      <c r="G12" s="199"/>
      <c r="H12" s="199"/>
      <c r="I12" s="199"/>
      <c r="J12" s="15"/>
      <c r="K12" s="199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6" ht="26.4" customHeight="1" thickBot="1">
      <c r="A13" s="162"/>
      <c r="B13" s="194"/>
      <c r="C13" s="160" t="s">
        <v>319</v>
      </c>
      <c r="D13" s="162"/>
      <c r="E13" s="155">
        <f>E6-E9</f>
        <v>3.3999999999999773</v>
      </c>
      <c r="F13" s="155">
        <f>F6-F9</f>
        <v>4.3999999999999773</v>
      </c>
      <c r="G13" s="155">
        <f>G6-G9</f>
        <v>3.8999999999999773</v>
      </c>
      <c r="H13" s="155">
        <f>H6-H9</f>
        <v>4.8999999999999773</v>
      </c>
      <c r="I13" s="155">
        <f>I6-I9</f>
        <v>5.3999999999999773</v>
      </c>
      <c r="J13" s="15"/>
      <c r="K13" s="357">
        <f>K7-K9</f>
        <v>2.1999999999999886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6" ht="25.5" thickBot="1">
      <c r="A14" s="201"/>
      <c r="B14" s="199"/>
      <c r="C14" s="202" t="s">
        <v>313</v>
      </c>
      <c r="D14" s="203"/>
      <c r="E14" s="156">
        <f>E13/E11</f>
        <v>1.0039864166543563E-2</v>
      </c>
      <c r="F14" s="156">
        <f>F13/F11</f>
        <v>1.2435526036882576E-2</v>
      </c>
      <c r="G14" s="156">
        <f>G13/G11</f>
        <v>1.0571254319983675E-2</v>
      </c>
      <c r="H14" s="156">
        <f>H13/H11</f>
        <v>1.2607744757493832E-2</v>
      </c>
      <c r="I14" s="157">
        <f>I13/I11</f>
        <v>1.3081395348837156E-2</v>
      </c>
      <c r="J14" s="15"/>
      <c r="K14" s="358">
        <f>K13/K11</f>
        <v>2.9669588671611454E-2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6" ht="25">
      <c r="A15" s="201"/>
      <c r="B15" s="201"/>
      <c r="C15" s="204"/>
      <c r="D15" s="162"/>
      <c r="E15" s="204"/>
      <c r="F15" s="204"/>
      <c r="G15" s="204"/>
      <c r="H15" s="204"/>
      <c r="I15" s="204"/>
      <c r="J15" s="15"/>
      <c r="K15" s="204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6" ht="15.5">
      <c r="A16" s="15"/>
      <c r="B16" s="15"/>
      <c r="C16" s="1"/>
      <c r="D16" s="15"/>
      <c r="E16" s="1"/>
      <c r="F16" s="1"/>
      <c r="G16" s="1"/>
      <c r="H16" s="1"/>
      <c r="I16" s="1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8"/>
      <c r="W16" s="18"/>
      <c r="X16" s="127" t="s">
        <v>1174</v>
      </c>
      <c r="Y16" s="127" t="s">
        <v>1175</v>
      </c>
      <c r="Z16" s="215" t="s">
        <v>1154</v>
      </c>
    </row>
    <row r="17" spans="1:26">
      <c r="V17" s="18"/>
      <c r="W17" s="205">
        <v>1</v>
      </c>
      <c r="X17" s="135" t="s">
        <v>1176</v>
      </c>
      <c r="Y17" s="135" t="s">
        <v>1177</v>
      </c>
      <c r="Z17" s="216" t="s">
        <v>1176</v>
      </c>
    </row>
    <row r="18" spans="1:26">
      <c r="A18" s="4" t="s">
        <v>312</v>
      </c>
      <c r="C18">
        <v>341.19</v>
      </c>
      <c r="E18" s="4" t="s">
        <v>311</v>
      </c>
      <c r="G18">
        <v>360.85</v>
      </c>
      <c r="I18" s="4" t="s">
        <v>310</v>
      </c>
      <c r="J18" s="4"/>
      <c r="L18">
        <v>375.23</v>
      </c>
      <c r="N18" s="4" t="s">
        <v>309</v>
      </c>
      <c r="P18">
        <v>394.51</v>
      </c>
      <c r="R18" s="4" t="s">
        <v>308</v>
      </c>
      <c r="T18">
        <v>418.97</v>
      </c>
      <c r="V18" s="18"/>
      <c r="W18" s="205">
        <v>2</v>
      </c>
      <c r="X18" s="135">
        <v>342.73</v>
      </c>
      <c r="Y18" s="135">
        <v>417.07</v>
      </c>
      <c r="Z18" s="216">
        <f>Y18-X18</f>
        <v>74.339999999999975</v>
      </c>
    </row>
    <row r="19" spans="1:26">
      <c r="A19" s="4" t="s">
        <v>307</v>
      </c>
      <c r="C19">
        <v>342.92</v>
      </c>
      <c r="E19" s="4" t="s">
        <v>306</v>
      </c>
      <c r="G19">
        <v>361.39</v>
      </c>
      <c r="I19" s="4" t="s">
        <v>305</v>
      </c>
      <c r="J19" s="4"/>
      <c r="L19">
        <v>375.91</v>
      </c>
      <c r="N19" s="4" t="s">
        <v>304</v>
      </c>
      <c r="P19">
        <v>394.35</v>
      </c>
      <c r="R19" s="4" t="s">
        <v>303</v>
      </c>
      <c r="T19">
        <v>420.05</v>
      </c>
      <c r="V19" s="18"/>
      <c r="W19" s="205">
        <v>3</v>
      </c>
      <c r="X19" s="135" t="s">
        <v>1176</v>
      </c>
      <c r="Y19" s="135" t="s">
        <v>1176</v>
      </c>
      <c r="Z19" s="216" t="s">
        <v>1176</v>
      </c>
    </row>
    <row r="20" spans="1:26">
      <c r="A20" s="4" t="s">
        <v>302</v>
      </c>
      <c r="C20">
        <v>343.64</v>
      </c>
      <c r="E20" s="4" t="s">
        <v>301</v>
      </c>
      <c r="G20">
        <v>361.98</v>
      </c>
      <c r="I20" s="4" t="s">
        <v>300</v>
      </c>
      <c r="J20" s="4"/>
      <c r="L20">
        <v>375.32</v>
      </c>
      <c r="N20" s="4" t="s">
        <v>299</v>
      </c>
      <c r="P20">
        <v>395.12</v>
      </c>
      <c r="R20" s="4" t="s">
        <v>298</v>
      </c>
      <c r="T20">
        <v>420.47</v>
      </c>
      <c r="V20" s="18"/>
      <c r="W20" s="205">
        <v>4</v>
      </c>
      <c r="X20" s="135">
        <v>339.98</v>
      </c>
      <c r="Y20" s="135">
        <v>414.97</v>
      </c>
      <c r="Z20" s="216">
        <f>Y20-X20</f>
        <v>74.990000000000009</v>
      </c>
    </row>
    <row r="21" spans="1:26">
      <c r="A21" s="4" t="s">
        <v>297</v>
      </c>
      <c r="C21">
        <v>344.79</v>
      </c>
      <c r="E21" s="4" t="s">
        <v>296</v>
      </c>
      <c r="G21">
        <v>361.91</v>
      </c>
      <c r="I21" s="4" t="s">
        <v>295</v>
      </c>
      <c r="J21" s="4"/>
      <c r="L21">
        <v>375.55</v>
      </c>
      <c r="N21" s="4" t="s">
        <v>294</v>
      </c>
      <c r="P21">
        <v>396.32</v>
      </c>
      <c r="R21" s="4" t="s">
        <v>293</v>
      </c>
      <c r="T21">
        <v>420.82</v>
      </c>
      <c r="V21" s="206" t="s">
        <v>16</v>
      </c>
      <c r="W21" s="205">
        <v>5</v>
      </c>
      <c r="X21" s="135">
        <v>341.18</v>
      </c>
      <c r="Y21" s="135">
        <v>416.29</v>
      </c>
      <c r="Z21" s="216">
        <f>Y21-X21</f>
        <v>75.110000000000014</v>
      </c>
    </row>
    <row r="22" spans="1:26">
      <c r="A22" s="4" t="s">
        <v>292</v>
      </c>
      <c r="C22">
        <v>345.53</v>
      </c>
      <c r="E22" s="4" t="s">
        <v>291</v>
      </c>
      <c r="G22">
        <v>361.66</v>
      </c>
      <c r="I22" s="4" t="s">
        <v>290</v>
      </c>
      <c r="J22" s="4"/>
      <c r="L22">
        <v>376.63</v>
      </c>
      <c r="N22" s="4" t="s">
        <v>289</v>
      </c>
      <c r="P22">
        <v>395.92</v>
      </c>
      <c r="R22" s="4" t="s">
        <v>288</v>
      </c>
      <c r="T22">
        <v>420.75</v>
      </c>
      <c r="V22" s="18"/>
      <c r="W22" s="205">
        <v>6</v>
      </c>
      <c r="X22" s="135" t="s">
        <v>1176</v>
      </c>
      <c r="Y22" s="135" t="s">
        <v>1176</v>
      </c>
      <c r="Z22" s="216" t="s">
        <v>1176</v>
      </c>
    </row>
    <row r="23" spans="1:26">
      <c r="A23" s="4" t="s">
        <v>287</v>
      </c>
      <c r="C23">
        <v>343.07</v>
      </c>
      <c r="E23" s="4" t="s">
        <v>286</v>
      </c>
      <c r="G23">
        <v>357.64</v>
      </c>
      <c r="I23" s="4" t="s">
        <v>285</v>
      </c>
      <c r="J23" s="4"/>
      <c r="L23">
        <v>373.93</v>
      </c>
      <c r="N23" s="4" t="s">
        <v>284</v>
      </c>
      <c r="P23">
        <v>392.47</v>
      </c>
      <c r="R23" s="4" t="s">
        <v>283</v>
      </c>
      <c r="T23">
        <v>416.88</v>
      </c>
      <c r="V23" s="18"/>
      <c r="W23" s="207">
        <v>7</v>
      </c>
      <c r="X23" s="208">
        <v>339.39</v>
      </c>
      <c r="Y23" s="208">
        <v>413.28</v>
      </c>
      <c r="Z23" s="216">
        <f>Y23-X23</f>
        <v>73.889999999999986</v>
      </c>
    </row>
    <row r="24" spans="1:26">
      <c r="A24" s="4" t="s">
        <v>282</v>
      </c>
      <c r="C24">
        <v>337.36</v>
      </c>
      <c r="E24" s="4" t="s">
        <v>281</v>
      </c>
      <c r="G24">
        <v>349.3</v>
      </c>
      <c r="I24" s="4" t="s">
        <v>280</v>
      </c>
      <c r="J24" s="4"/>
      <c r="L24">
        <v>365.82</v>
      </c>
      <c r="N24" s="4" t="s">
        <v>279</v>
      </c>
      <c r="P24">
        <v>385.28</v>
      </c>
      <c r="R24" s="4" t="s">
        <v>278</v>
      </c>
      <c r="T24">
        <v>407.87</v>
      </c>
      <c r="V24" s="18"/>
      <c r="W24" s="205">
        <v>8</v>
      </c>
      <c r="X24" s="135">
        <v>339.65</v>
      </c>
      <c r="Y24" s="135">
        <v>411.72</v>
      </c>
      <c r="Z24" s="216">
        <f>Y24-X24</f>
        <v>72.07000000000005</v>
      </c>
    </row>
    <row r="25" spans="1:26">
      <c r="A25" s="4" t="s">
        <v>277</v>
      </c>
      <c r="C25">
        <v>332.68</v>
      </c>
      <c r="E25" s="4" t="s">
        <v>276</v>
      </c>
      <c r="G25">
        <v>344.79</v>
      </c>
      <c r="I25" s="4" t="s">
        <v>275</v>
      </c>
      <c r="J25" s="4"/>
      <c r="L25">
        <v>360.11</v>
      </c>
      <c r="N25" s="4" t="s">
        <v>274</v>
      </c>
      <c r="P25">
        <v>380</v>
      </c>
      <c r="R25" s="4" t="s">
        <v>273</v>
      </c>
      <c r="T25">
        <v>402.95</v>
      </c>
      <c r="V25" s="18"/>
      <c r="W25" s="205">
        <v>9</v>
      </c>
      <c r="X25" s="135" t="s">
        <v>1176</v>
      </c>
      <c r="Y25" s="135" t="s">
        <v>1176</v>
      </c>
      <c r="Z25" s="216" t="s">
        <v>1176</v>
      </c>
    </row>
    <row r="26" spans="1:26">
      <c r="A26" s="4" t="s">
        <v>272</v>
      </c>
      <c r="C26">
        <v>332.92</v>
      </c>
      <c r="E26" s="4" t="s">
        <v>271</v>
      </c>
      <c r="G26">
        <v>346.83</v>
      </c>
      <c r="I26" s="4" t="s">
        <v>270</v>
      </c>
      <c r="J26" s="4"/>
      <c r="L26">
        <v>361.93</v>
      </c>
      <c r="N26" s="4" t="s">
        <v>269</v>
      </c>
      <c r="P26">
        <v>383.48</v>
      </c>
      <c r="R26" s="4" t="s">
        <v>268</v>
      </c>
      <c r="T26">
        <v>407.94</v>
      </c>
      <c r="V26" s="18"/>
      <c r="W26" s="205">
        <v>10</v>
      </c>
      <c r="X26" s="135" t="s">
        <v>1176</v>
      </c>
      <c r="Y26" s="135" t="s">
        <v>1176</v>
      </c>
      <c r="Z26" s="216" t="s">
        <v>1176</v>
      </c>
    </row>
    <row r="27" spans="1:26">
      <c r="A27" s="4" t="s">
        <v>267</v>
      </c>
      <c r="C27">
        <v>337.27</v>
      </c>
      <c r="E27" s="4" t="s">
        <v>266</v>
      </c>
      <c r="G27">
        <v>352.64</v>
      </c>
      <c r="I27" s="4" t="s">
        <v>265</v>
      </c>
      <c r="J27" s="4"/>
      <c r="L27">
        <v>367.02</v>
      </c>
      <c r="N27" s="4" t="s">
        <v>264</v>
      </c>
      <c r="P27">
        <v>388.39</v>
      </c>
      <c r="R27" s="4" t="s">
        <v>263</v>
      </c>
      <c r="T27">
        <v>414.53</v>
      </c>
      <c r="V27" s="18"/>
      <c r="W27" s="205">
        <v>11</v>
      </c>
      <c r="X27" s="135" t="s">
        <v>1176</v>
      </c>
      <c r="Y27" s="135" t="s">
        <v>1176</v>
      </c>
      <c r="Z27" s="216" t="s">
        <v>1176</v>
      </c>
    </row>
    <row r="28" spans="1:26">
      <c r="A28" s="4" t="s">
        <v>262</v>
      </c>
      <c r="C28">
        <v>340.52</v>
      </c>
      <c r="E28" s="4" t="s">
        <v>261</v>
      </c>
      <c r="G28">
        <v>356.98</v>
      </c>
      <c r="I28" s="4" t="s">
        <v>260</v>
      </c>
      <c r="J28" s="4"/>
      <c r="L28">
        <v>371.03</v>
      </c>
      <c r="N28" s="4" t="s">
        <v>259</v>
      </c>
      <c r="P28">
        <v>392.96</v>
      </c>
      <c r="R28" s="4" t="s">
        <v>258</v>
      </c>
      <c r="T28">
        <v>417.78</v>
      </c>
      <c r="V28" s="18"/>
      <c r="W28" s="205">
        <v>12</v>
      </c>
      <c r="X28" s="135" t="s">
        <v>1176</v>
      </c>
      <c r="Y28" s="135" t="s">
        <v>1176</v>
      </c>
      <c r="Z28" s="216"/>
    </row>
    <row r="29" spans="1:26">
      <c r="A29" s="4" t="s">
        <v>257</v>
      </c>
      <c r="C29">
        <v>343.23</v>
      </c>
      <c r="E29" s="4" t="s">
        <v>256</v>
      </c>
      <c r="G29">
        <v>360.23</v>
      </c>
      <c r="I29" s="4" t="s">
        <v>255</v>
      </c>
      <c r="J29" s="4"/>
      <c r="L29">
        <v>373.65</v>
      </c>
      <c r="N29" s="4" t="s">
        <v>254</v>
      </c>
      <c r="P29">
        <v>397.23</v>
      </c>
      <c r="R29" s="4" t="s">
        <v>253</v>
      </c>
      <c r="T29">
        <v>419.12</v>
      </c>
      <c r="V29" s="18"/>
      <c r="W29" s="205">
        <v>13</v>
      </c>
      <c r="X29" s="135">
        <v>336.93</v>
      </c>
      <c r="Y29" s="135">
        <v>409.75</v>
      </c>
      <c r="Z29" s="216">
        <f>Y29-X29</f>
        <v>72.819999999999993</v>
      </c>
    </row>
    <row r="30" spans="1:26" ht="17.5">
      <c r="B30" s="3" t="s">
        <v>48</v>
      </c>
      <c r="C30" s="2">
        <f>AVERAGE(C18:C29)</f>
        <v>340.42666666666668</v>
      </c>
      <c r="F30" s="3" t="s">
        <v>48</v>
      </c>
      <c r="G30" s="2">
        <f>AVERAGE(G18:G29)</f>
        <v>356.35000000000008</v>
      </c>
      <c r="K30" s="3" t="s">
        <v>48</v>
      </c>
      <c r="L30" s="2">
        <f>AVERAGE(L18:L29)</f>
        <v>371.01083333333327</v>
      </c>
      <c r="O30" s="3" t="s">
        <v>48</v>
      </c>
      <c r="P30" s="2">
        <f>AVERAGE(P18:P29)</f>
        <v>391.33583333333337</v>
      </c>
      <c r="S30" s="3" t="s">
        <v>48</v>
      </c>
      <c r="T30" s="2">
        <v>415.4</v>
      </c>
      <c r="V30" s="18"/>
      <c r="W30" s="209" t="s">
        <v>48</v>
      </c>
      <c r="X30" s="210">
        <f>AVERAGE(X17:X29)</f>
        <v>339.97666666666674</v>
      </c>
      <c r="Y30" s="210">
        <f>AVERAGE(Y17:Y29)</f>
        <v>413.84666666666664</v>
      </c>
      <c r="Z30" s="217">
        <f>AVERAGE(Z17:Z29)</f>
        <v>73.87</v>
      </c>
    </row>
    <row r="31" spans="1:26" ht="16.5">
      <c r="V31" s="18"/>
      <c r="W31" s="211" t="s">
        <v>1178</v>
      </c>
      <c r="X31" s="212"/>
      <c r="Y31" s="213">
        <f>Y30-X30</f>
        <v>73.869999999999891</v>
      </c>
      <c r="Z31" s="214">
        <f>Z30/340</f>
        <v>0.21726470588235294</v>
      </c>
    </row>
    <row r="33" spans="1:20">
      <c r="A33" s="4" t="s">
        <v>252</v>
      </c>
      <c r="C33">
        <v>338.93</v>
      </c>
      <c r="E33" s="4" t="s">
        <v>251</v>
      </c>
      <c r="G33">
        <v>354.08</v>
      </c>
      <c r="I33" s="4" t="s">
        <v>250</v>
      </c>
      <c r="J33" s="4"/>
      <c r="L33">
        <v>369.76</v>
      </c>
      <c r="N33" s="4" t="s">
        <v>249</v>
      </c>
      <c r="P33">
        <v>388.79</v>
      </c>
      <c r="R33" s="4" t="s">
        <v>248</v>
      </c>
      <c r="T33">
        <v>413.37</v>
      </c>
    </row>
    <row r="34" spans="1:20">
      <c r="A34" s="4" t="s">
        <v>247</v>
      </c>
      <c r="C34">
        <v>340.31</v>
      </c>
      <c r="E34" s="4" t="s">
        <v>246</v>
      </c>
      <c r="G34">
        <v>355.18</v>
      </c>
      <c r="I34" s="4" t="s">
        <v>245</v>
      </c>
      <c r="J34" s="4"/>
      <c r="L34">
        <v>370.28</v>
      </c>
      <c r="N34" s="4" t="s">
        <v>244</v>
      </c>
      <c r="P34">
        <v>389.91</v>
      </c>
      <c r="R34" s="4" t="s">
        <v>243</v>
      </c>
      <c r="T34">
        <v>413.85</v>
      </c>
    </row>
    <row r="35" spans="1:20">
      <c r="A35" s="4" t="s">
        <v>242</v>
      </c>
      <c r="C35">
        <v>341.47</v>
      </c>
      <c r="E35" s="4" t="s">
        <v>241</v>
      </c>
      <c r="G35">
        <v>355.97</v>
      </c>
      <c r="I35" s="4" t="s">
        <v>240</v>
      </c>
      <c r="J35" s="4"/>
      <c r="L35">
        <v>371</v>
      </c>
      <c r="N35" s="4" t="s">
        <v>239</v>
      </c>
      <c r="P35">
        <v>391.27</v>
      </c>
      <c r="R35" s="4" t="s">
        <v>238</v>
      </c>
      <c r="T35">
        <v>414.56</v>
      </c>
    </row>
    <row r="36" spans="1:20">
      <c r="A36" s="4" t="s">
        <v>237</v>
      </c>
      <c r="C36">
        <v>342.88</v>
      </c>
      <c r="E36" s="4" t="s">
        <v>236</v>
      </c>
      <c r="G36">
        <v>356.78</v>
      </c>
      <c r="I36" s="4" t="s">
        <v>235</v>
      </c>
      <c r="J36" s="4"/>
      <c r="L36">
        <v>371.95</v>
      </c>
      <c r="N36" s="4" t="s">
        <v>234</v>
      </c>
      <c r="P36">
        <v>392.79</v>
      </c>
      <c r="R36" s="4" t="s">
        <v>233</v>
      </c>
      <c r="T36">
        <v>416.03</v>
      </c>
    </row>
    <row r="37" spans="1:20">
      <c r="A37" s="4" t="s">
        <v>232</v>
      </c>
      <c r="C37">
        <v>342.91</v>
      </c>
      <c r="E37" s="4" t="s">
        <v>231</v>
      </c>
      <c r="G37">
        <v>357.25</v>
      </c>
      <c r="I37" s="4" t="s">
        <v>230</v>
      </c>
      <c r="J37" s="4"/>
      <c r="L37">
        <v>372.05</v>
      </c>
      <c r="N37" s="4" t="s">
        <v>229</v>
      </c>
      <c r="P37">
        <v>393.57</v>
      </c>
      <c r="R37" s="4" t="s">
        <v>228</v>
      </c>
      <c r="T37">
        <v>417.21</v>
      </c>
    </row>
    <row r="38" spans="1:20">
      <c r="A38" s="4" t="s">
        <v>227</v>
      </c>
      <c r="C38">
        <v>341.74</v>
      </c>
      <c r="E38" s="4" t="s">
        <v>226</v>
      </c>
      <c r="G38">
        <v>356.4</v>
      </c>
      <c r="I38" s="4" t="s">
        <v>225</v>
      </c>
      <c r="J38" s="4"/>
      <c r="L38">
        <v>371.52</v>
      </c>
      <c r="N38" s="4" t="s">
        <v>224</v>
      </c>
      <c r="P38">
        <v>392.45</v>
      </c>
      <c r="R38" s="4" t="s">
        <v>223</v>
      </c>
      <c r="T38">
        <v>416.79</v>
      </c>
    </row>
    <row r="39" spans="1:20">
      <c r="A39" s="4" t="s">
        <v>222</v>
      </c>
      <c r="C39">
        <v>339.16</v>
      </c>
      <c r="E39" s="4" t="s">
        <v>221</v>
      </c>
      <c r="G39">
        <v>354.6</v>
      </c>
      <c r="I39" s="4" t="s">
        <v>220</v>
      </c>
      <c r="J39" s="4"/>
      <c r="L39">
        <v>370.2</v>
      </c>
      <c r="N39" s="4" t="s">
        <v>219</v>
      </c>
      <c r="P39">
        <v>390.27</v>
      </c>
      <c r="R39" s="4" t="s">
        <v>218</v>
      </c>
      <c r="T39">
        <v>414.59</v>
      </c>
    </row>
    <row r="40" spans="1:20">
      <c r="A40" s="4" t="s">
        <v>217</v>
      </c>
      <c r="C40">
        <v>337.04</v>
      </c>
      <c r="E40" s="4" t="s">
        <v>216</v>
      </c>
      <c r="G40">
        <v>352.51</v>
      </c>
      <c r="I40" s="4" t="s">
        <v>215</v>
      </c>
      <c r="J40" s="4"/>
      <c r="L40">
        <v>368.23</v>
      </c>
      <c r="N40" s="4" t="s">
        <v>214</v>
      </c>
      <c r="P40">
        <v>388.17</v>
      </c>
      <c r="R40" s="4" t="s">
        <v>213</v>
      </c>
      <c r="T40">
        <v>412.49</v>
      </c>
    </row>
    <row r="41" spans="1:20">
      <c r="A41" s="4" t="s">
        <v>212</v>
      </c>
      <c r="C41">
        <v>336.6</v>
      </c>
      <c r="E41" s="4" t="s">
        <v>211</v>
      </c>
      <c r="G41">
        <v>351.28</v>
      </c>
      <c r="I41" s="4" t="s">
        <v>210</v>
      </c>
      <c r="J41" s="4"/>
      <c r="L41">
        <v>367.01</v>
      </c>
      <c r="N41" s="4" t="s">
        <v>209</v>
      </c>
      <c r="P41">
        <v>386.74</v>
      </c>
      <c r="R41" s="4" t="s">
        <v>208</v>
      </c>
      <c r="T41">
        <v>411.51</v>
      </c>
    </row>
    <row r="42" spans="1:20">
      <c r="A42" s="4" t="s">
        <v>207</v>
      </c>
      <c r="C42">
        <v>336.6</v>
      </c>
      <c r="E42" s="4" t="s">
        <v>206</v>
      </c>
      <c r="G42">
        <v>351.6</v>
      </c>
      <c r="I42" s="4" t="s">
        <v>205</v>
      </c>
      <c r="J42" s="4"/>
      <c r="L42">
        <v>367.26</v>
      </c>
      <c r="N42" s="4" t="s">
        <v>204</v>
      </c>
      <c r="P42">
        <v>387.39</v>
      </c>
      <c r="R42" s="4" t="s">
        <v>203</v>
      </c>
      <c r="T42">
        <v>411.52</v>
      </c>
    </row>
    <row r="43" spans="1:20">
      <c r="A43" s="4" t="s">
        <v>202</v>
      </c>
      <c r="C43">
        <v>337.55</v>
      </c>
      <c r="E43" s="4" t="s">
        <v>201</v>
      </c>
      <c r="G43">
        <v>353.18</v>
      </c>
      <c r="I43" s="4" t="s">
        <v>200</v>
      </c>
      <c r="J43" s="4"/>
      <c r="L43">
        <v>368.51</v>
      </c>
      <c r="N43" s="4" t="s">
        <v>199</v>
      </c>
      <c r="P43">
        <v>388.74</v>
      </c>
      <c r="R43" s="4" t="s">
        <v>198</v>
      </c>
      <c r="T43">
        <v>412.55</v>
      </c>
    </row>
    <row r="44" spans="1:20">
      <c r="A44" s="4" t="s">
        <v>197</v>
      </c>
      <c r="C44">
        <v>339.17</v>
      </c>
      <c r="E44" s="4" t="s">
        <v>196</v>
      </c>
      <c r="G44">
        <v>354.74</v>
      </c>
      <c r="I44" s="4" t="s">
        <v>195</v>
      </c>
      <c r="J44" s="4"/>
      <c r="L44">
        <v>369.75</v>
      </c>
      <c r="N44" s="4" t="s">
        <v>194</v>
      </c>
      <c r="P44">
        <v>390.23</v>
      </c>
      <c r="R44" s="4" t="s">
        <v>193</v>
      </c>
      <c r="T44">
        <v>414.12</v>
      </c>
    </row>
    <row r="45" spans="1:20">
      <c r="B45" s="3" t="s">
        <v>48</v>
      </c>
      <c r="C45" s="2">
        <f>AVERAGE(C33:C44)</f>
        <v>339.53000000000003</v>
      </c>
      <c r="E45" s="4"/>
      <c r="F45" s="3" t="s">
        <v>48</v>
      </c>
      <c r="G45" s="2">
        <f>AVERAGE(G33:G44)</f>
        <v>354.46416666666659</v>
      </c>
      <c r="K45" s="3" t="s">
        <v>48</v>
      </c>
      <c r="L45" s="2">
        <f>AVERAGE(L33:L44)</f>
        <v>369.79333333333335</v>
      </c>
      <c r="O45" s="3" t="s">
        <v>48</v>
      </c>
      <c r="P45" s="2">
        <f>AVERAGE(P33:P44)</f>
        <v>390.02666666666664</v>
      </c>
      <c r="S45" s="3" t="s">
        <v>48</v>
      </c>
      <c r="T45" s="2">
        <f>AVERAGE(T33:T44)</f>
        <v>414.04916666666668</v>
      </c>
    </row>
    <row r="46" spans="1:20">
      <c r="E46" s="4"/>
    </row>
    <row r="47" spans="1:20">
      <c r="E47" s="4"/>
    </row>
    <row r="48" spans="1:20">
      <c r="A48" s="4" t="s">
        <v>192</v>
      </c>
      <c r="C48">
        <v>337.68</v>
      </c>
      <c r="E48" s="4" t="s">
        <v>191</v>
      </c>
      <c r="G48">
        <v>352.51</v>
      </c>
      <c r="I48" s="4" t="s">
        <v>190</v>
      </c>
      <c r="J48" s="4"/>
      <c r="L48">
        <v>368.32</v>
      </c>
      <c r="N48" s="4" t="s">
        <v>189</v>
      </c>
      <c r="P48">
        <v>386.83</v>
      </c>
      <c r="R48" s="4" t="s">
        <v>188</v>
      </c>
      <c r="T48">
        <v>410.15</v>
      </c>
    </row>
    <row r="49" spans="1:20">
      <c r="A49" s="4" t="s">
        <v>187</v>
      </c>
      <c r="C49">
        <v>338.27</v>
      </c>
      <c r="E49" s="4" t="s">
        <v>186</v>
      </c>
      <c r="G49">
        <v>352.64</v>
      </c>
      <c r="I49" s="4" t="s">
        <v>185</v>
      </c>
      <c r="J49" s="4"/>
      <c r="L49">
        <v>368.63</v>
      </c>
      <c r="N49" s="4" t="s">
        <v>184</v>
      </c>
      <c r="P49">
        <v>387.53</v>
      </c>
      <c r="R49" s="4" t="s">
        <v>183</v>
      </c>
      <c r="T49">
        <v>411.2</v>
      </c>
    </row>
    <row r="50" spans="1:20">
      <c r="A50" s="4" t="s">
        <v>182</v>
      </c>
      <c r="C50">
        <v>337.92</v>
      </c>
      <c r="E50" s="4" t="s">
        <v>181</v>
      </c>
      <c r="G50">
        <v>353.21</v>
      </c>
      <c r="I50" s="4" t="s">
        <v>180</v>
      </c>
      <c r="J50" s="4"/>
      <c r="L50">
        <v>368.55</v>
      </c>
      <c r="N50" s="4" t="s">
        <v>179</v>
      </c>
      <c r="P50">
        <v>387.53</v>
      </c>
      <c r="R50" s="4" t="s">
        <v>178</v>
      </c>
      <c r="T50">
        <v>411.82</v>
      </c>
    </row>
    <row r="51" spans="1:20">
      <c r="A51" s="4" t="s">
        <v>177</v>
      </c>
      <c r="C51">
        <v>337.92</v>
      </c>
      <c r="E51" s="4" t="s">
        <v>176</v>
      </c>
      <c r="G51">
        <v>353.18</v>
      </c>
      <c r="I51" s="4" t="s">
        <v>175</v>
      </c>
      <c r="J51" s="4"/>
      <c r="L51">
        <v>367.91</v>
      </c>
      <c r="N51" s="4" t="s">
        <v>170</v>
      </c>
      <c r="O51" s="9">
        <v>387.71</v>
      </c>
      <c r="P51">
        <f>O51</f>
        <v>387.71</v>
      </c>
      <c r="R51" s="4" t="s">
        <v>174</v>
      </c>
      <c r="T51">
        <v>411.63</v>
      </c>
    </row>
    <row r="52" spans="1:20">
      <c r="A52" s="4" t="s">
        <v>173</v>
      </c>
      <c r="C52">
        <v>338.56</v>
      </c>
      <c r="E52" s="4" t="s">
        <v>172</v>
      </c>
      <c r="G52">
        <v>352.61</v>
      </c>
      <c r="I52" s="4" t="s">
        <v>171</v>
      </c>
      <c r="J52" s="4"/>
      <c r="L52">
        <v>367.23</v>
      </c>
      <c r="N52" s="4" t="s">
        <v>170</v>
      </c>
      <c r="O52" s="9">
        <v>387.8</v>
      </c>
      <c r="P52">
        <f>O52</f>
        <v>387.8</v>
      </c>
      <c r="R52" s="4" t="s">
        <v>169</v>
      </c>
      <c r="T52">
        <v>411.37</v>
      </c>
    </row>
    <row r="53" spans="1:20">
      <c r="A53" s="4" t="s">
        <v>168</v>
      </c>
      <c r="C53">
        <v>338.81</v>
      </c>
      <c r="E53" s="4" t="s">
        <v>167</v>
      </c>
      <c r="G53">
        <v>352.82</v>
      </c>
      <c r="I53" s="4" t="s">
        <v>166</v>
      </c>
      <c r="J53" s="4"/>
      <c r="L53">
        <v>367.48</v>
      </c>
      <c r="N53" s="4" t="s">
        <v>165</v>
      </c>
      <c r="P53">
        <v>387.97</v>
      </c>
      <c r="R53" s="4" t="s">
        <v>164</v>
      </c>
      <c r="T53">
        <v>410.9</v>
      </c>
    </row>
    <row r="54" spans="1:20">
      <c r="A54" s="4" t="s">
        <v>163</v>
      </c>
      <c r="C54">
        <v>338.68</v>
      </c>
      <c r="E54" s="4" t="s">
        <v>162</v>
      </c>
      <c r="G54">
        <v>353.09</v>
      </c>
      <c r="I54" s="4" t="s">
        <v>161</v>
      </c>
      <c r="J54" s="4"/>
      <c r="L54">
        <v>368.32</v>
      </c>
      <c r="N54" s="4" t="s">
        <v>160</v>
      </c>
      <c r="P54">
        <v>388.07</v>
      </c>
      <c r="R54" s="4" t="s">
        <v>159</v>
      </c>
      <c r="T54">
        <v>411.43</v>
      </c>
    </row>
    <row r="55" spans="1:20">
      <c r="A55" s="4" t="s">
        <v>158</v>
      </c>
      <c r="C55">
        <v>338.76</v>
      </c>
      <c r="E55" s="4" t="s">
        <v>157</v>
      </c>
      <c r="G55">
        <v>353.24</v>
      </c>
      <c r="I55" s="4" t="s">
        <v>156</v>
      </c>
      <c r="J55" s="4"/>
      <c r="L55">
        <v>368.58</v>
      </c>
      <c r="N55" s="4" t="s">
        <v>155</v>
      </c>
      <c r="P55">
        <v>388.05</v>
      </c>
      <c r="R55" s="4" t="s">
        <v>154</v>
      </c>
      <c r="T55">
        <v>411.96</v>
      </c>
    </row>
    <row r="56" spans="1:20">
      <c r="A56" s="4" t="s">
        <v>153</v>
      </c>
      <c r="C56">
        <v>338.63</v>
      </c>
      <c r="E56" s="4" t="s">
        <v>152</v>
      </c>
      <c r="G56">
        <v>353.23</v>
      </c>
      <c r="I56" s="4" t="s">
        <v>151</v>
      </c>
      <c r="J56" s="4"/>
      <c r="L56">
        <v>368.39</v>
      </c>
      <c r="N56" s="4" t="s">
        <v>150</v>
      </c>
      <c r="P56">
        <v>387.81</v>
      </c>
      <c r="R56" s="4" t="s">
        <v>149</v>
      </c>
      <c r="T56">
        <v>411.64</v>
      </c>
    </row>
    <row r="57" spans="1:20">
      <c r="A57" s="4" t="s">
        <v>148</v>
      </c>
      <c r="C57">
        <v>338.51</v>
      </c>
      <c r="E57" s="4" t="s">
        <v>147</v>
      </c>
      <c r="G57">
        <v>353.17</v>
      </c>
      <c r="I57" s="4" t="s">
        <v>146</v>
      </c>
      <c r="J57" s="4"/>
      <c r="L57">
        <v>368.57</v>
      </c>
      <c r="N57" s="4" t="s">
        <v>145</v>
      </c>
      <c r="P57">
        <v>387.87</v>
      </c>
      <c r="R57" s="4" t="s">
        <v>144</v>
      </c>
      <c r="T57">
        <v>411.85</v>
      </c>
    </row>
    <row r="58" spans="1:20">
      <c r="A58" s="4" t="s">
        <v>143</v>
      </c>
      <c r="C58">
        <v>338.78</v>
      </c>
      <c r="E58" s="4" t="s">
        <v>142</v>
      </c>
      <c r="G58">
        <v>353.41</v>
      </c>
      <c r="I58" s="4" t="s">
        <v>141</v>
      </c>
      <c r="J58" s="4"/>
      <c r="L58">
        <v>369.14</v>
      </c>
      <c r="N58" s="4" t="s">
        <v>140</v>
      </c>
      <c r="P58">
        <v>388.44</v>
      </c>
      <c r="R58" s="4" t="s">
        <v>139</v>
      </c>
      <c r="T58">
        <v>412.51</v>
      </c>
    </row>
    <row r="59" spans="1:20">
      <c r="A59" s="4" t="s">
        <v>138</v>
      </c>
      <c r="C59">
        <v>339.14</v>
      </c>
      <c r="E59" s="4" t="s">
        <v>137</v>
      </c>
      <c r="G59">
        <v>353.88</v>
      </c>
      <c r="I59" s="4" t="s">
        <v>136</v>
      </c>
      <c r="J59" s="4"/>
      <c r="L59">
        <v>369.46</v>
      </c>
      <c r="N59" s="4" t="s">
        <v>135</v>
      </c>
      <c r="P59">
        <v>389.17</v>
      </c>
      <c r="R59" s="4" t="s">
        <v>134</v>
      </c>
      <c r="T59">
        <v>413.19</v>
      </c>
    </row>
    <row r="60" spans="1:20">
      <c r="B60" s="3" t="s">
        <v>48</v>
      </c>
      <c r="C60" s="2">
        <f>AVERAGE(C48:C59)</f>
        <v>338.47166666666669</v>
      </c>
      <c r="F60" s="3" t="s">
        <v>48</v>
      </c>
      <c r="G60" s="2">
        <f>AVERAGE(G48:G59)</f>
        <v>353.08249999999998</v>
      </c>
      <c r="K60" s="3" t="s">
        <v>48</v>
      </c>
      <c r="L60" s="2">
        <f>AVERAGE(L48:L59)</f>
        <v>368.38166666666666</v>
      </c>
      <c r="O60" s="3" t="s">
        <v>48</v>
      </c>
      <c r="P60" s="2">
        <f>AVERAGE(P48:P59)</f>
        <v>387.89833333333331</v>
      </c>
      <c r="S60" s="3" t="s">
        <v>48</v>
      </c>
      <c r="T60" s="2">
        <f>AVERAGE(T48:T59)</f>
        <v>411.63749999999999</v>
      </c>
    </row>
    <row r="63" spans="1:20">
      <c r="E63" s="4" t="s">
        <v>133</v>
      </c>
      <c r="I63" s="4" t="s">
        <v>132</v>
      </c>
      <c r="J63" s="4"/>
      <c r="L63">
        <v>366.69</v>
      </c>
      <c r="N63" s="4" t="s">
        <v>131</v>
      </c>
      <c r="P63">
        <v>385.37</v>
      </c>
      <c r="R63" s="4" t="s">
        <v>130</v>
      </c>
      <c r="T63">
        <v>408.89</v>
      </c>
    </row>
    <row r="64" spans="1:20">
      <c r="E64" s="4" t="s">
        <v>129</v>
      </c>
      <c r="I64" s="4" t="s">
        <v>128</v>
      </c>
      <c r="J64" s="4"/>
      <c r="L64">
        <v>366.52</v>
      </c>
      <c r="N64" s="4" t="s">
        <v>127</v>
      </c>
      <c r="P64">
        <v>385.16</v>
      </c>
      <c r="R64" s="4" t="s">
        <v>126</v>
      </c>
      <c r="T64">
        <v>408.54</v>
      </c>
    </row>
    <row r="65" spans="2:20">
      <c r="E65" s="4" t="s">
        <v>125</v>
      </c>
      <c r="I65" s="4" t="s">
        <v>124</v>
      </c>
      <c r="J65" s="4"/>
      <c r="L65">
        <v>366.36</v>
      </c>
      <c r="N65" s="4" t="s">
        <v>123</v>
      </c>
      <c r="P65">
        <v>385.03</v>
      </c>
      <c r="R65" s="4" t="s">
        <v>122</v>
      </c>
      <c r="T65">
        <v>408.48</v>
      </c>
    </row>
    <row r="66" spans="2:20">
      <c r="E66" s="4" t="s">
        <v>121</v>
      </c>
      <c r="I66" s="4" t="s">
        <v>120</v>
      </c>
      <c r="J66" s="4"/>
      <c r="L66">
        <v>366.38</v>
      </c>
      <c r="N66" s="4" t="s">
        <v>119</v>
      </c>
      <c r="P66">
        <v>385.12</v>
      </c>
      <c r="R66" s="4" t="s">
        <v>118</v>
      </c>
      <c r="T66">
        <v>408.9</v>
      </c>
    </row>
    <row r="67" spans="2:20">
      <c r="E67" s="4" t="s">
        <v>117</v>
      </c>
      <c r="I67" s="4" t="s">
        <v>116</v>
      </c>
      <c r="J67" s="4"/>
      <c r="L67">
        <v>366.55</v>
      </c>
      <c r="N67" s="4" t="s">
        <v>115</v>
      </c>
      <c r="P67">
        <v>385.38</v>
      </c>
      <c r="R67" s="4" t="s">
        <v>114</v>
      </c>
      <c r="T67">
        <v>409.29</v>
      </c>
    </row>
    <row r="68" spans="2:20">
      <c r="E68" s="4" t="s">
        <v>113</v>
      </c>
      <c r="I68" s="4" t="s">
        <v>112</v>
      </c>
      <c r="J68" s="4"/>
      <c r="L68">
        <v>366.77</v>
      </c>
      <c r="N68" s="4" t="s">
        <v>111</v>
      </c>
      <c r="P68">
        <v>385.92</v>
      </c>
      <c r="R68" s="4" t="s">
        <v>110</v>
      </c>
      <c r="T68">
        <v>409.68</v>
      </c>
    </row>
    <row r="69" spans="2:20">
      <c r="E69" s="4" t="s">
        <v>109</v>
      </c>
      <c r="I69" s="4" t="s">
        <v>108</v>
      </c>
      <c r="J69" s="4"/>
      <c r="L69">
        <v>367.11</v>
      </c>
      <c r="N69" s="4" t="s">
        <v>107</v>
      </c>
      <c r="P69">
        <v>386.58</v>
      </c>
      <c r="R69" s="4" t="s">
        <v>106</v>
      </c>
      <c r="T69">
        <v>410.2</v>
      </c>
    </row>
    <row r="70" spans="2:20">
      <c r="B70" s="8"/>
      <c r="E70" s="4" t="s">
        <v>105</v>
      </c>
      <c r="I70" s="4" t="s">
        <v>104</v>
      </c>
      <c r="J70" s="4"/>
      <c r="L70">
        <v>367.57</v>
      </c>
      <c r="N70" s="4" t="s">
        <v>103</v>
      </c>
      <c r="P70">
        <v>387.27</v>
      </c>
      <c r="R70" s="4" t="s">
        <v>102</v>
      </c>
      <c r="T70">
        <v>410.68</v>
      </c>
    </row>
    <row r="71" spans="2:20">
      <c r="B71" s="8" t="s">
        <v>101</v>
      </c>
      <c r="E71" s="4" t="s">
        <v>100</v>
      </c>
      <c r="I71" s="4" t="s">
        <v>99</v>
      </c>
      <c r="J71" s="4"/>
      <c r="L71">
        <v>367.79</v>
      </c>
      <c r="N71" s="4" t="s">
        <v>98</v>
      </c>
      <c r="P71">
        <v>387.6</v>
      </c>
      <c r="R71" s="4" t="s">
        <v>97</v>
      </c>
      <c r="T71">
        <v>411.03</v>
      </c>
    </row>
    <row r="72" spans="2:20">
      <c r="E72" s="4" t="s">
        <v>96</v>
      </c>
      <c r="I72" s="4" t="s">
        <v>95</v>
      </c>
      <c r="J72" s="4"/>
      <c r="L72">
        <v>367.87</v>
      </c>
      <c r="N72" s="4" t="s">
        <v>94</v>
      </c>
      <c r="P72">
        <v>387.66</v>
      </c>
      <c r="R72" s="4" t="s">
        <v>93</v>
      </c>
      <c r="T72">
        <v>411.2</v>
      </c>
    </row>
    <row r="73" spans="2:20">
      <c r="E73" s="4" t="s">
        <v>92</v>
      </c>
      <c r="I73" s="4" t="s">
        <v>91</v>
      </c>
      <c r="J73" s="4"/>
      <c r="L73">
        <v>367.96</v>
      </c>
      <c r="N73" s="4" t="s">
        <v>90</v>
      </c>
      <c r="P73">
        <v>387.68</v>
      </c>
      <c r="R73" s="4" t="s">
        <v>89</v>
      </c>
      <c r="T73">
        <v>411.38</v>
      </c>
    </row>
    <row r="74" spans="2:20">
      <c r="E74" s="4" t="s">
        <v>88</v>
      </c>
      <c r="I74" s="4" t="s">
        <v>87</v>
      </c>
      <c r="J74" s="4"/>
      <c r="L74">
        <v>367.97</v>
      </c>
      <c r="N74" s="4" t="s">
        <v>86</v>
      </c>
      <c r="P74">
        <v>387.59</v>
      </c>
      <c r="R74" s="4" t="s">
        <v>85</v>
      </c>
      <c r="T74">
        <v>411.41</v>
      </c>
    </row>
    <row r="75" spans="2:20">
      <c r="C75" s="7">
        <v>337</v>
      </c>
      <c r="F75" s="3" t="s">
        <v>48</v>
      </c>
      <c r="G75" s="2">
        <v>352</v>
      </c>
      <c r="K75" s="3" t="s">
        <v>48</v>
      </c>
      <c r="L75" s="2">
        <f>AVERAGE(L63:L74)</f>
        <v>367.12833333333339</v>
      </c>
      <c r="O75" s="3" t="s">
        <v>48</v>
      </c>
      <c r="P75" s="2">
        <v>386.1</v>
      </c>
      <c r="S75" s="3" t="s">
        <v>48</v>
      </c>
      <c r="T75" s="2">
        <f>AVERAGE(T63:T74)</f>
        <v>409.9733333333333</v>
      </c>
    </row>
    <row r="79" spans="2:20">
      <c r="E79" s="5" t="s">
        <v>84</v>
      </c>
      <c r="G79">
        <v>354.21</v>
      </c>
      <c r="I79" s="5" t="s">
        <v>83</v>
      </c>
      <c r="J79" s="5"/>
      <c r="K79" s="6"/>
      <c r="N79" s="5" t="s">
        <v>82</v>
      </c>
      <c r="P79">
        <v>388.77</v>
      </c>
    </row>
    <row r="80" spans="2:20">
      <c r="B80" s="4"/>
      <c r="E80" s="5" t="s">
        <v>81</v>
      </c>
      <c r="G80">
        <v>355.42</v>
      </c>
      <c r="I80" s="5" t="s">
        <v>80</v>
      </c>
      <c r="J80" s="5"/>
      <c r="K80" s="6"/>
      <c r="N80" s="5" t="s">
        <v>79</v>
      </c>
      <c r="P80">
        <v>390.36</v>
      </c>
    </row>
    <row r="81" spans="2:16">
      <c r="B81" s="4"/>
      <c r="E81" s="5" t="s">
        <v>78</v>
      </c>
      <c r="G81">
        <v>355.58</v>
      </c>
      <c r="I81" s="5" t="s">
        <v>77</v>
      </c>
      <c r="J81" s="5"/>
      <c r="K81" s="6"/>
      <c r="N81" s="5" t="s">
        <v>76</v>
      </c>
      <c r="P81">
        <v>390.66</v>
      </c>
    </row>
    <row r="82" spans="2:16">
      <c r="B82" s="4"/>
      <c r="E82" s="5" t="s">
        <v>75</v>
      </c>
      <c r="G82">
        <v>354.9</v>
      </c>
      <c r="I82" s="5" t="s">
        <v>74</v>
      </c>
      <c r="J82" s="5"/>
      <c r="K82" s="6"/>
      <c r="N82" s="5" t="s">
        <v>73</v>
      </c>
      <c r="P82">
        <v>389.68</v>
      </c>
    </row>
    <row r="83" spans="2:16">
      <c r="B83" s="4"/>
      <c r="E83" s="5" t="s">
        <v>72</v>
      </c>
      <c r="G83">
        <v>354.92</v>
      </c>
      <c r="I83" s="5" t="s">
        <v>71</v>
      </c>
      <c r="J83" s="5"/>
      <c r="K83" s="6"/>
      <c r="N83" s="5" t="s">
        <v>70</v>
      </c>
      <c r="P83">
        <v>389.25</v>
      </c>
    </row>
    <row r="84" spans="2:16">
      <c r="B84" s="4"/>
      <c r="E84" s="5" t="s">
        <v>69</v>
      </c>
      <c r="G84">
        <v>355.26</v>
      </c>
      <c r="I84" s="5" t="s">
        <v>68</v>
      </c>
      <c r="J84" s="5"/>
      <c r="K84" s="6"/>
      <c r="N84" s="5" t="s">
        <v>67</v>
      </c>
      <c r="P84">
        <v>389.38</v>
      </c>
    </row>
    <row r="85" spans="2:16">
      <c r="B85" s="4"/>
      <c r="E85" s="5" t="s">
        <v>66</v>
      </c>
      <c r="G85">
        <v>354.86</v>
      </c>
      <c r="I85" s="5" t="s">
        <v>65</v>
      </c>
      <c r="J85" s="5"/>
      <c r="K85" s="6"/>
      <c r="N85" s="5" t="s">
        <v>64</v>
      </c>
      <c r="P85">
        <v>389.4</v>
      </c>
    </row>
    <row r="86" spans="2:16">
      <c r="B86" s="4"/>
      <c r="E86" s="5" t="s">
        <v>63</v>
      </c>
      <c r="G86">
        <v>354.45</v>
      </c>
      <c r="I86" s="5" t="s">
        <v>62</v>
      </c>
      <c r="J86" s="5"/>
      <c r="K86" s="6"/>
      <c r="N86" s="5" t="s">
        <v>61</v>
      </c>
      <c r="P86">
        <v>388.79</v>
      </c>
    </row>
    <row r="87" spans="2:16">
      <c r="B87" s="4"/>
      <c r="E87" s="5" t="s">
        <v>60</v>
      </c>
      <c r="G87">
        <v>354.1</v>
      </c>
      <c r="I87" s="5" t="s">
        <v>59</v>
      </c>
      <c r="J87" s="5"/>
      <c r="K87" s="6"/>
      <c r="N87" s="5" t="s">
        <v>58</v>
      </c>
      <c r="P87">
        <v>388.26</v>
      </c>
    </row>
    <row r="88" spans="2:16">
      <c r="B88" s="4"/>
      <c r="E88" s="5" t="s">
        <v>57</v>
      </c>
      <c r="G88">
        <v>353.72</v>
      </c>
      <c r="I88" s="5" t="s">
        <v>56</v>
      </c>
      <c r="J88" s="5"/>
      <c r="K88" s="6"/>
      <c r="N88" s="5" t="s">
        <v>55</v>
      </c>
      <c r="P88">
        <v>388.51</v>
      </c>
    </row>
    <row r="89" spans="2:16">
      <c r="B89" s="4"/>
      <c r="E89" s="5" t="s">
        <v>54</v>
      </c>
      <c r="G89">
        <v>353.83</v>
      </c>
      <c r="I89" s="5" t="s">
        <v>53</v>
      </c>
      <c r="J89" s="5"/>
      <c r="K89" s="6"/>
      <c r="N89" s="5" t="s">
        <v>52</v>
      </c>
      <c r="P89">
        <v>389.29</v>
      </c>
    </row>
    <row r="90" spans="2:16">
      <c r="B90" s="4"/>
      <c r="E90" s="5" t="s">
        <v>51</v>
      </c>
      <c r="G90">
        <v>354.81</v>
      </c>
      <c r="I90" s="5" t="s">
        <v>50</v>
      </c>
      <c r="J90" s="5"/>
      <c r="K90" s="6"/>
      <c r="N90" s="5" t="s">
        <v>49</v>
      </c>
      <c r="P90">
        <v>390.01</v>
      </c>
    </row>
    <row r="91" spans="2:16">
      <c r="B91" s="4"/>
      <c r="F91" s="3" t="s">
        <v>48</v>
      </c>
      <c r="G91" s="2">
        <f>AVERAGE(G79:G90)</f>
        <v>354.67166666666668</v>
      </c>
      <c r="O91" s="3" t="s">
        <v>48</v>
      </c>
      <c r="P91" s="2">
        <f>AVERAGE(P79:P90)</f>
        <v>389.3633333333334</v>
      </c>
    </row>
  </sheetData>
  <hyperlinks>
    <hyperlink ref="E1" r:id="rId1"/>
    <hyperlink ref="B11" r:id="rId2"/>
    <hyperlink ref="B71" r:id="rId3"/>
  </hyperlinks>
  <pageMargins left="0.7" right="0.7" top="0.75" bottom="0.75" header="0.51180555555555496" footer="0.51180555555555496"/>
  <pageSetup paperSize="9" firstPageNumber="0" orientation="portrait" horizontalDpi="300" verticalDpi="300" r:id="rId4"/>
  <ignoredErrors>
    <ignoredError sqref="F11:I11 E11" formulaRange="1"/>
  </ignoredErrors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69"/>
  <sheetViews>
    <sheetView zoomScale="40" zoomScaleNormal="40" workbookViewId="0">
      <selection activeCell="F51" sqref="F51"/>
    </sheetView>
  </sheetViews>
  <sheetFormatPr baseColWidth="10" defaultColWidth="10.54296875" defaultRowHeight="14.5"/>
  <cols>
    <col min="1" max="2" width="5.1796875" style="46" customWidth="1"/>
    <col min="3" max="3" width="4.36328125" style="46" customWidth="1"/>
    <col min="4" max="4" width="0.54296875" style="46" hidden="1" customWidth="1"/>
    <col min="5" max="5" width="8" style="46" customWidth="1"/>
    <col min="6" max="6" width="33.6328125" style="46" customWidth="1"/>
    <col min="7" max="7" width="12" style="46" customWidth="1"/>
    <col min="8" max="8" width="19.453125" style="46" customWidth="1"/>
    <col min="9" max="9" width="16.81640625" style="46" customWidth="1"/>
    <col min="10" max="10" width="0.54296875" style="46" customWidth="1"/>
    <col min="11" max="11" width="11.81640625" style="46" customWidth="1"/>
    <col min="12" max="12" width="19.54296875" style="46" customWidth="1"/>
    <col min="13" max="13" width="11.453125" style="46" customWidth="1"/>
    <col min="14" max="14" width="1.08984375" style="46" customWidth="1"/>
    <col min="15" max="15" width="17" style="46" customWidth="1"/>
    <col min="16" max="16" width="6.54296875" style="46" customWidth="1"/>
    <col min="17" max="17" width="7.54296875" style="46" customWidth="1"/>
    <col min="18" max="18" width="26.54296875" style="46" customWidth="1"/>
    <col min="19" max="19" width="12.36328125" style="46" customWidth="1"/>
    <col min="20" max="20" width="15.1796875" style="46" customWidth="1"/>
    <col min="21" max="21" width="13.36328125" style="46" customWidth="1"/>
    <col min="22" max="22" width="8.984375E-2" style="46" customWidth="1"/>
    <col min="23" max="23" width="11.1796875" style="46" customWidth="1"/>
    <col min="24" max="25" width="10.54296875" style="46"/>
    <col min="26" max="28" width="39.6328125" style="46" customWidth="1"/>
    <col min="29" max="16384" width="10.54296875" style="46"/>
  </cols>
  <sheetData>
    <row r="1" spans="1:28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</row>
    <row r="2" spans="1:28" ht="15.5">
      <c r="A2" s="239"/>
      <c r="B2" s="239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19"/>
      <c r="N2" s="47"/>
      <c r="O2" s="47"/>
      <c r="P2" s="47"/>
      <c r="Q2" s="47"/>
      <c r="R2" s="46" t="s">
        <v>0</v>
      </c>
    </row>
    <row r="3" spans="1:28" ht="18">
      <c r="A3" s="239"/>
      <c r="B3" s="239"/>
      <c r="C3" s="241"/>
      <c r="D3" s="241"/>
      <c r="E3" s="241"/>
      <c r="F3" s="241"/>
      <c r="G3" s="241"/>
      <c r="H3" s="242"/>
      <c r="I3" s="243"/>
      <c r="J3" s="239"/>
      <c r="K3" s="244"/>
      <c r="L3" s="245"/>
      <c r="M3" s="219"/>
      <c r="P3" s="49"/>
      <c r="Q3" s="49"/>
      <c r="R3" s="49"/>
      <c r="S3" s="49"/>
      <c r="T3" s="50" t="s">
        <v>328</v>
      </c>
      <c r="U3" s="51"/>
      <c r="V3" s="51"/>
      <c r="W3" s="52"/>
      <c r="X3" s="48"/>
      <c r="Y3" s="48"/>
    </row>
    <row r="4" spans="1:28" ht="18">
      <c r="A4" s="239"/>
      <c r="B4" s="239"/>
      <c r="C4" s="241"/>
      <c r="D4" s="246"/>
      <c r="E4" s="246"/>
      <c r="F4" s="247"/>
      <c r="G4" s="248"/>
      <c r="H4" s="249"/>
      <c r="I4" s="250"/>
      <c r="J4" s="239"/>
      <c r="K4" s="251"/>
      <c r="L4" s="240"/>
      <c r="M4" s="219"/>
      <c r="P4" s="55" t="s">
        <v>6</v>
      </c>
      <c r="Q4" s="55" t="s">
        <v>7</v>
      </c>
      <c r="R4" s="56" t="s">
        <v>2</v>
      </c>
      <c r="S4" s="57" t="s">
        <v>3</v>
      </c>
      <c r="T4" s="58" t="s">
        <v>4</v>
      </c>
      <c r="U4" s="59" t="s">
        <v>5</v>
      </c>
      <c r="V4" s="60">
        <v>2000</v>
      </c>
      <c r="W4" s="61">
        <v>1995</v>
      </c>
      <c r="X4" s="48"/>
      <c r="Y4" s="54" t="s">
        <v>3</v>
      </c>
      <c r="Z4" s="62" t="s">
        <v>1140</v>
      </c>
      <c r="AA4" s="63" t="s">
        <v>1141</v>
      </c>
      <c r="AB4" s="64" t="s">
        <v>327</v>
      </c>
    </row>
    <row r="5" spans="1:28" ht="18">
      <c r="A5" s="239"/>
      <c r="B5" s="239"/>
      <c r="C5" s="241"/>
      <c r="D5" s="247"/>
      <c r="E5" s="247"/>
      <c r="F5" s="234"/>
      <c r="G5" s="235"/>
      <c r="H5" s="252"/>
      <c r="I5" s="253"/>
      <c r="J5" s="239"/>
      <c r="K5" s="254"/>
      <c r="L5" s="240"/>
      <c r="M5" s="219"/>
      <c r="P5" s="68">
        <v>1</v>
      </c>
      <c r="Q5" s="56" t="s">
        <v>8</v>
      </c>
      <c r="R5" s="69" t="s">
        <v>9</v>
      </c>
      <c r="S5" s="70">
        <v>82.3</v>
      </c>
      <c r="T5" s="71">
        <v>357.7</v>
      </c>
      <c r="U5" s="72">
        <v>366.5</v>
      </c>
      <c r="V5" s="73">
        <v>370.7</v>
      </c>
      <c r="W5" s="74">
        <v>361.7</v>
      </c>
      <c r="X5" s="48"/>
      <c r="Y5" s="66">
        <f t="shared" ref="Y5:Y17" si="0">S5</f>
        <v>82.3</v>
      </c>
      <c r="Z5" s="75">
        <f t="shared" ref="Z5:AA17" si="1">T5-T$19</f>
        <v>1.807692307692264</v>
      </c>
      <c r="AA5" s="76">
        <f t="shared" si="1"/>
        <v>1.5076923076923094</v>
      </c>
      <c r="AB5" s="77">
        <f t="shared" ref="AB5:AB17" si="2">W5-W$19</f>
        <v>1.5615384615384187</v>
      </c>
    </row>
    <row r="6" spans="1:28" ht="18">
      <c r="A6" s="239"/>
      <c r="B6" s="239"/>
      <c r="C6" s="241"/>
      <c r="D6" s="247"/>
      <c r="E6" s="247"/>
      <c r="F6" s="234"/>
      <c r="G6" s="235"/>
      <c r="H6" s="255"/>
      <c r="I6" s="253"/>
      <c r="J6" s="239"/>
      <c r="K6" s="254"/>
      <c r="L6" s="240"/>
      <c r="M6" s="219"/>
      <c r="P6" s="79">
        <v>2</v>
      </c>
      <c r="Q6" s="79" t="s">
        <v>10</v>
      </c>
      <c r="R6" s="80" t="s">
        <v>11</v>
      </c>
      <c r="S6" s="81">
        <v>71.3</v>
      </c>
      <c r="T6" s="82">
        <v>357.9</v>
      </c>
      <c r="U6" s="72">
        <v>366.7</v>
      </c>
      <c r="V6" s="73">
        <v>370.8</v>
      </c>
      <c r="W6" s="74">
        <v>362.2</v>
      </c>
      <c r="X6" s="48"/>
      <c r="Y6" s="66">
        <f t="shared" si="0"/>
        <v>71.3</v>
      </c>
      <c r="Z6" s="75">
        <f t="shared" si="1"/>
        <v>2.0076923076922526</v>
      </c>
      <c r="AA6" s="76">
        <f t="shared" si="1"/>
        <v>1.7076923076922981</v>
      </c>
      <c r="AB6" s="77">
        <f t="shared" si="2"/>
        <v>2.0615384615384187</v>
      </c>
    </row>
    <row r="7" spans="1:28" ht="18">
      <c r="A7" s="239"/>
      <c r="B7" s="239"/>
      <c r="C7" s="241"/>
      <c r="D7" s="247"/>
      <c r="E7" s="247"/>
      <c r="F7" s="234"/>
      <c r="G7" s="235"/>
      <c r="H7" s="255"/>
      <c r="I7" s="253"/>
      <c r="J7" s="239"/>
      <c r="K7" s="254"/>
      <c r="L7" s="256"/>
      <c r="M7" s="219"/>
      <c r="P7" s="68">
        <v>3</v>
      </c>
      <c r="Q7" s="56" t="s">
        <v>12</v>
      </c>
      <c r="R7" s="69" t="s">
        <v>13</v>
      </c>
      <c r="S7" s="70">
        <v>53.2</v>
      </c>
      <c r="T7" s="82">
        <v>356.4</v>
      </c>
      <c r="U7" s="72">
        <v>366.5</v>
      </c>
      <c r="V7" s="73">
        <v>370.2</v>
      </c>
      <c r="W7" s="74">
        <v>361.2</v>
      </c>
      <c r="X7" s="48"/>
      <c r="Y7" s="66">
        <f t="shared" si="0"/>
        <v>53.2</v>
      </c>
      <c r="Z7" s="75">
        <f t="shared" si="1"/>
        <v>0.5076923076922526</v>
      </c>
      <c r="AA7" s="76">
        <f t="shared" si="1"/>
        <v>1.5076923076923094</v>
      </c>
      <c r="AB7" s="77">
        <f t="shared" si="2"/>
        <v>1.0615384615384187</v>
      </c>
    </row>
    <row r="8" spans="1:28" ht="18">
      <c r="A8" s="239"/>
      <c r="B8" s="239"/>
      <c r="C8" s="241"/>
      <c r="D8" s="247"/>
      <c r="E8" s="247"/>
      <c r="F8" s="234"/>
      <c r="G8" s="235"/>
      <c r="H8" s="255"/>
      <c r="I8" s="253"/>
      <c r="J8" s="239"/>
      <c r="K8" s="254"/>
      <c r="L8" s="257"/>
      <c r="M8" s="219"/>
      <c r="P8" s="68">
        <v>4</v>
      </c>
      <c r="Q8" s="56" t="s">
        <v>14</v>
      </c>
      <c r="R8" s="69" t="s">
        <v>15</v>
      </c>
      <c r="S8" s="70">
        <v>32.9</v>
      </c>
      <c r="T8" s="82">
        <v>356.8</v>
      </c>
      <c r="U8" s="72">
        <v>365.8</v>
      </c>
      <c r="V8" s="73">
        <v>369.8</v>
      </c>
      <c r="W8" s="74">
        <v>361.1</v>
      </c>
      <c r="X8" s="48"/>
      <c r="Y8" s="66">
        <f t="shared" si="0"/>
        <v>32.9</v>
      </c>
      <c r="Z8" s="75">
        <f t="shared" si="1"/>
        <v>0.9076923076922867</v>
      </c>
      <c r="AA8" s="76">
        <f t="shared" si="1"/>
        <v>0.80769230769232081</v>
      </c>
      <c r="AB8" s="77">
        <f t="shared" si="2"/>
        <v>0.96153846153845279</v>
      </c>
    </row>
    <row r="9" spans="1:28" ht="18">
      <c r="A9" s="239"/>
      <c r="B9" s="239"/>
      <c r="C9" s="241"/>
      <c r="D9" s="247"/>
      <c r="E9" s="247"/>
      <c r="F9" s="234"/>
      <c r="G9" s="235"/>
      <c r="H9" s="255"/>
      <c r="I9" s="253"/>
      <c r="J9" s="239"/>
      <c r="K9" s="254"/>
      <c r="L9" s="240"/>
      <c r="M9" s="219"/>
      <c r="P9" s="79">
        <v>5</v>
      </c>
      <c r="Q9" s="79" t="s">
        <v>16</v>
      </c>
      <c r="R9" s="80" t="s">
        <v>17</v>
      </c>
      <c r="S9" s="81">
        <v>19.5</v>
      </c>
      <c r="T9" s="82">
        <v>356.3</v>
      </c>
      <c r="U9" s="72">
        <v>365.8</v>
      </c>
      <c r="V9" s="73">
        <v>369.4</v>
      </c>
      <c r="W9" s="74">
        <v>360.7</v>
      </c>
      <c r="X9" s="48"/>
      <c r="Y9" s="66">
        <f t="shared" si="0"/>
        <v>19.5</v>
      </c>
      <c r="Z9" s="75">
        <f t="shared" si="1"/>
        <v>0.4076923076922867</v>
      </c>
      <c r="AA9" s="76">
        <f t="shared" si="1"/>
        <v>0.80769230769232081</v>
      </c>
      <c r="AB9" s="77">
        <f t="shared" si="2"/>
        <v>0.56153846153841869</v>
      </c>
    </row>
    <row r="10" spans="1:28" ht="18">
      <c r="A10" s="239"/>
      <c r="B10" s="239"/>
      <c r="C10" s="241"/>
      <c r="D10" s="247"/>
      <c r="E10" s="247"/>
      <c r="F10" s="234"/>
      <c r="G10" s="235"/>
      <c r="H10" s="255"/>
      <c r="I10" s="253"/>
      <c r="J10" s="239"/>
      <c r="K10" s="254"/>
      <c r="L10" s="240"/>
      <c r="M10" s="219"/>
      <c r="P10" s="68">
        <v>6</v>
      </c>
      <c r="Q10" s="83" t="s">
        <v>18</v>
      </c>
      <c r="R10" s="69" t="s">
        <v>322</v>
      </c>
      <c r="S10" s="70">
        <v>13.1</v>
      </c>
      <c r="T10" s="84">
        <v>356.3</v>
      </c>
      <c r="U10" s="85">
        <v>365.8</v>
      </c>
      <c r="V10" s="86">
        <v>369.5</v>
      </c>
      <c r="W10" s="87">
        <v>360.6</v>
      </c>
      <c r="X10" s="48"/>
      <c r="Y10" s="66">
        <f t="shared" si="0"/>
        <v>13.1</v>
      </c>
      <c r="Z10" s="75">
        <f t="shared" si="1"/>
        <v>0.4076923076922867</v>
      </c>
      <c r="AA10" s="76">
        <f t="shared" si="1"/>
        <v>0.80769230769232081</v>
      </c>
      <c r="AB10" s="77">
        <f t="shared" si="2"/>
        <v>0.46153846153845279</v>
      </c>
    </row>
    <row r="11" spans="1:28" ht="18">
      <c r="A11" s="239"/>
      <c r="B11" s="239"/>
      <c r="C11" s="241"/>
      <c r="D11" s="247"/>
      <c r="E11" s="247"/>
      <c r="F11" s="234"/>
      <c r="G11" s="235"/>
      <c r="H11" s="255"/>
      <c r="I11" s="253"/>
      <c r="J11" s="239"/>
      <c r="K11" s="254"/>
      <c r="L11" s="240"/>
      <c r="M11" s="219"/>
      <c r="P11" s="68">
        <v>7</v>
      </c>
      <c r="Q11" s="56" t="s">
        <v>21</v>
      </c>
      <c r="R11" s="69" t="s">
        <v>22</v>
      </c>
      <c r="S11" s="70">
        <v>2</v>
      </c>
      <c r="T11" s="82">
        <v>356.4</v>
      </c>
      <c r="U11" s="72">
        <v>366.1</v>
      </c>
      <c r="V11" s="73">
        <v>370.3</v>
      </c>
      <c r="W11" s="74">
        <v>361.1</v>
      </c>
      <c r="X11" s="48"/>
      <c r="Y11" s="66">
        <f t="shared" si="0"/>
        <v>2</v>
      </c>
      <c r="Z11" s="75">
        <f t="shared" si="1"/>
        <v>0.5076923076922526</v>
      </c>
      <c r="AA11" s="76">
        <f t="shared" si="1"/>
        <v>1.1076923076923322</v>
      </c>
      <c r="AB11" s="77">
        <f t="shared" si="2"/>
        <v>0.96153846153845279</v>
      </c>
    </row>
    <row r="12" spans="1:28" ht="18">
      <c r="A12" s="239"/>
      <c r="B12" s="239"/>
      <c r="C12" s="241"/>
      <c r="D12" s="247"/>
      <c r="E12" s="247"/>
      <c r="F12" s="234"/>
      <c r="G12" s="235"/>
      <c r="H12" s="255"/>
      <c r="I12" s="253"/>
      <c r="J12" s="239"/>
      <c r="K12" s="258"/>
      <c r="L12" s="240"/>
      <c r="M12" s="219"/>
      <c r="P12" s="68">
        <v>8</v>
      </c>
      <c r="Q12" s="56" t="s">
        <v>325</v>
      </c>
      <c r="R12" s="69" t="s">
        <v>324</v>
      </c>
      <c r="S12" s="70">
        <v>-8</v>
      </c>
      <c r="T12" s="82">
        <v>355.7</v>
      </c>
      <c r="U12" s="72">
        <v>364.6</v>
      </c>
      <c r="V12" s="73">
        <v>368.5</v>
      </c>
      <c r="W12" s="74">
        <v>359.6</v>
      </c>
      <c r="X12" s="48"/>
      <c r="Y12" s="66">
        <f t="shared" si="0"/>
        <v>-8</v>
      </c>
      <c r="Z12" s="75">
        <f t="shared" si="1"/>
        <v>-0.19230769230773603</v>
      </c>
      <c r="AA12" s="76">
        <f t="shared" si="1"/>
        <v>-0.39230769230766782</v>
      </c>
      <c r="AB12" s="77">
        <f t="shared" si="2"/>
        <v>-0.53846153846154721</v>
      </c>
    </row>
    <row r="13" spans="1:28" ht="18">
      <c r="A13" s="239"/>
      <c r="B13" s="239"/>
      <c r="C13" s="241"/>
      <c r="D13" s="247"/>
      <c r="E13" s="247"/>
      <c r="F13" s="234"/>
      <c r="G13" s="235"/>
      <c r="H13" s="252"/>
      <c r="I13" s="253"/>
      <c r="J13" s="239"/>
      <c r="K13" s="258"/>
      <c r="L13" s="240"/>
      <c r="M13" s="219"/>
      <c r="P13" s="79">
        <v>9</v>
      </c>
      <c r="Q13" s="79" t="s">
        <v>24</v>
      </c>
      <c r="R13" s="80" t="s">
        <v>25</v>
      </c>
      <c r="S13" s="81">
        <v>-14.2</v>
      </c>
      <c r="T13" s="71">
        <v>355.4</v>
      </c>
      <c r="U13" s="72">
        <v>364.1</v>
      </c>
      <c r="V13" s="73">
        <v>368.2</v>
      </c>
      <c r="W13" s="74">
        <v>359.6</v>
      </c>
      <c r="X13" s="48"/>
      <c r="Y13" s="66">
        <f t="shared" si="0"/>
        <v>-14.2</v>
      </c>
      <c r="Z13" s="75">
        <f t="shared" si="1"/>
        <v>-0.4923076923077474</v>
      </c>
      <c r="AA13" s="76">
        <f t="shared" si="1"/>
        <v>-0.89230769230766782</v>
      </c>
      <c r="AB13" s="77">
        <f t="shared" si="2"/>
        <v>-0.53846153846154721</v>
      </c>
    </row>
    <row r="14" spans="1:28" ht="18">
      <c r="A14" s="239"/>
      <c r="B14" s="239"/>
      <c r="C14" s="241"/>
      <c r="D14" s="247"/>
      <c r="E14" s="247"/>
      <c r="F14" s="234"/>
      <c r="G14" s="235"/>
      <c r="H14" s="252"/>
      <c r="I14" s="259"/>
      <c r="J14" s="239"/>
      <c r="K14" s="258"/>
      <c r="L14" s="260"/>
      <c r="M14" s="219"/>
      <c r="P14" s="68">
        <v>10</v>
      </c>
      <c r="Q14" s="56" t="s">
        <v>26</v>
      </c>
      <c r="R14" s="69" t="s">
        <v>27</v>
      </c>
      <c r="S14" s="70">
        <v>-29.2</v>
      </c>
      <c r="T14" s="71">
        <v>354.9</v>
      </c>
      <c r="U14" s="88">
        <v>363.8</v>
      </c>
      <c r="V14" s="89">
        <v>367.4</v>
      </c>
      <c r="W14" s="90">
        <v>359.1</v>
      </c>
      <c r="X14" s="48"/>
      <c r="Y14" s="66">
        <f t="shared" si="0"/>
        <v>-29.2</v>
      </c>
      <c r="Z14" s="75">
        <f t="shared" si="1"/>
        <v>-0.9923076923077474</v>
      </c>
      <c r="AA14" s="76">
        <f t="shared" si="1"/>
        <v>-1.1923076923076792</v>
      </c>
      <c r="AB14" s="77">
        <f t="shared" si="2"/>
        <v>-1.0384615384615472</v>
      </c>
    </row>
    <row r="15" spans="1:28" ht="18">
      <c r="A15" s="239"/>
      <c r="B15" s="239"/>
      <c r="C15" s="241"/>
      <c r="D15" s="247"/>
      <c r="E15" s="247"/>
      <c r="F15" s="234"/>
      <c r="G15" s="235"/>
      <c r="H15" s="255"/>
      <c r="I15" s="253"/>
      <c r="J15" s="239"/>
      <c r="K15" s="258"/>
      <c r="L15" s="260"/>
      <c r="M15" s="219"/>
      <c r="P15" s="68">
        <v>11</v>
      </c>
      <c r="Q15" s="56" t="s">
        <v>28</v>
      </c>
      <c r="R15" s="69" t="s">
        <v>1142</v>
      </c>
      <c r="S15" s="70">
        <v>-40.6</v>
      </c>
      <c r="T15" s="92">
        <v>354.1</v>
      </c>
      <c r="U15" s="85">
        <v>363.2</v>
      </c>
      <c r="V15" s="86">
        <v>367.1</v>
      </c>
      <c r="W15" s="87">
        <v>358.4</v>
      </c>
      <c r="X15" s="48"/>
      <c r="Y15" s="66">
        <f t="shared" si="0"/>
        <v>-40.6</v>
      </c>
      <c r="Z15" s="75">
        <f t="shared" si="1"/>
        <v>-1.7923076923077019</v>
      </c>
      <c r="AA15" s="76">
        <f t="shared" si="1"/>
        <v>-1.7923076923077019</v>
      </c>
      <c r="AB15" s="77">
        <f t="shared" si="2"/>
        <v>-1.7384615384615927</v>
      </c>
    </row>
    <row r="16" spans="1:28" ht="18">
      <c r="A16" s="239"/>
      <c r="B16" s="239"/>
      <c r="C16" s="241"/>
      <c r="D16" s="247"/>
      <c r="E16" s="247"/>
      <c r="F16" s="234"/>
      <c r="G16" s="235"/>
      <c r="H16" s="255"/>
      <c r="I16" s="253"/>
      <c r="J16" s="239"/>
      <c r="K16" s="258"/>
      <c r="L16" s="240"/>
      <c r="M16" s="219"/>
      <c r="P16" s="68">
        <v>12</v>
      </c>
      <c r="Q16" s="56" t="s">
        <v>321</v>
      </c>
      <c r="R16" s="69" t="s">
        <v>29</v>
      </c>
      <c r="S16" s="70">
        <v>-67.5</v>
      </c>
      <c r="T16" s="82">
        <v>354.2</v>
      </c>
      <c r="U16" s="72">
        <v>363</v>
      </c>
      <c r="V16" s="73">
        <v>368.2</v>
      </c>
      <c r="W16" s="74">
        <v>358.2</v>
      </c>
      <c r="X16" s="48"/>
      <c r="Y16" s="66">
        <f t="shared" si="0"/>
        <v>-67.5</v>
      </c>
      <c r="Z16" s="75">
        <f t="shared" si="1"/>
        <v>-1.692307692307736</v>
      </c>
      <c r="AA16" s="76">
        <f t="shared" si="1"/>
        <v>-1.9923076923076906</v>
      </c>
      <c r="AB16" s="77">
        <f t="shared" si="2"/>
        <v>-1.9384615384615813</v>
      </c>
    </row>
    <row r="17" spans="1:28" ht="18">
      <c r="A17" s="239"/>
      <c r="B17" s="239"/>
      <c r="C17" s="241"/>
      <c r="D17" s="247"/>
      <c r="E17" s="247"/>
      <c r="F17" s="234"/>
      <c r="G17" s="235"/>
      <c r="H17" s="255"/>
      <c r="I17" s="253"/>
      <c r="J17" s="239"/>
      <c r="K17" s="258"/>
      <c r="L17" s="240"/>
      <c r="M17" s="219"/>
      <c r="P17" s="79">
        <v>13</v>
      </c>
      <c r="Q17" s="79" t="s">
        <v>30</v>
      </c>
      <c r="R17" s="80" t="s">
        <v>31</v>
      </c>
      <c r="S17" s="81">
        <v>-90</v>
      </c>
      <c r="T17" s="82">
        <v>354.5</v>
      </c>
      <c r="U17" s="72">
        <v>363</v>
      </c>
      <c r="V17" s="73">
        <v>367.1</v>
      </c>
      <c r="W17" s="74">
        <v>358.3</v>
      </c>
      <c r="X17" s="48"/>
      <c r="Y17" s="66">
        <f t="shared" si="0"/>
        <v>-90</v>
      </c>
      <c r="Z17" s="75">
        <f t="shared" si="1"/>
        <v>-1.3923076923077247</v>
      </c>
      <c r="AA17" s="76">
        <f t="shared" si="1"/>
        <v>-1.9923076923076906</v>
      </c>
      <c r="AB17" s="77">
        <f t="shared" si="2"/>
        <v>-1.8384615384615586</v>
      </c>
    </row>
    <row r="18" spans="1:28" ht="9.65" customHeight="1">
      <c r="A18" s="239"/>
      <c r="B18" s="239"/>
      <c r="C18" s="241"/>
      <c r="D18" s="233"/>
      <c r="E18" s="233"/>
      <c r="F18" s="234"/>
      <c r="G18" s="235"/>
      <c r="H18" s="233"/>
      <c r="I18" s="233"/>
      <c r="J18" s="239"/>
      <c r="K18" s="235"/>
      <c r="L18" s="240"/>
      <c r="M18" s="219"/>
      <c r="N18" s="45"/>
      <c r="O18" s="45"/>
      <c r="P18" s="93"/>
      <c r="Q18" s="93"/>
      <c r="R18" s="93"/>
      <c r="S18" s="93"/>
      <c r="T18" s="93"/>
      <c r="U18" s="93"/>
      <c r="V18" s="93"/>
      <c r="W18" s="93"/>
      <c r="X18" s="48"/>
      <c r="Y18" s="48"/>
      <c r="Z18" s="48"/>
      <c r="AA18" s="48"/>
      <c r="AB18" s="48"/>
    </row>
    <row r="19" spans="1:28" ht="18">
      <c r="A19" s="239"/>
      <c r="B19" s="239"/>
      <c r="C19" s="239"/>
      <c r="D19" s="239"/>
      <c r="E19" s="239"/>
      <c r="F19" s="239"/>
      <c r="G19" s="261"/>
      <c r="H19" s="262"/>
      <c r="I19" s="263"/>
      <c r="J19" s="239"/>
      <c r="K19" s="264"/>
      <c r="L19" s="240"/>
      <c r="M19" s="219"/>
      <c r="P19" s="49"/>
      <c r="Q19" s="94"/>
      <c r="R19" s="95"/>
      <c r="S19" s="96" t="s">
        <v>32</v>
      </c>
      <c r="T19" s="97">
        <f>AVERAGE(T5:T17)</f>
        <v>355.89230769230772</v>
      </c>
      <c r="U19" s="98">
        <f>AVERAGE(U5:U17)</f>
        <v>364.99230769230769</v>
      </c>
      <c r="V19" s="99">
        <f>AVERAGE(V5:V17)</f>
        <v>369.01538461538468</v>
      </c>
      <c r="W19" s="100">
        <f>AVERAGE(W5:W17)</f>
        <v>360.13846153846157</v>
      </c>
      <c r="X19" s="48"/>
      <c r="Y19" s="47"/>
      <c r="Z19" s="47"/>
    </row>
    <row r="20" spans="1:28" ht="15.5">
      <c r="A20" s="230"/>
      <c r="B20" s="230"/>
      <c r="C20" s="230"/>
      <c r="D20" s="230"/>
      <c r="E20" s="230"/>
      <c r="F20" s="230"/>
      <c r="G20" s="236"/>
      <c r="H20" s="237"/>
      <c r="I20" s="238"/>
      <c r="J20" s="230"/>
      <c r="K20" s="232"/>
      <c r="L20" s="219"/>
      <c r="M20" s="219"/>
      <c r="P20" s="45"/>
      <c r="Q20" s="45"/>
      <c r="R20" s="45"/>
      <c r="X20" s="48"/>
      <c r="Y20" s="47"/>
      <c r="Z20" s="47"/>
    </row>
    <row r="21" spans="1:28" ht="15.5">
      <c r="A21" s="230"/>
      <c r="B21" s="230"/>
      <c r="C21" s="219"/>
      <c r="D21" s="219"/>
      <c r="E21" s="219"/>
      <c r="F21" s="231"/>
      <c r="G21" s="219"/>
      <c r="H21" s="219"/>
      <c r="I21" s="219"/>
      <c r="J21" s="219"/>
      <c r="K21" s="219"/>
      <c r="L21" s="219"/>
      <c r="M21" s="219"/>
      <c r="P21" s="101">
        <v>6</v>
      </c>
      <c r="Q21" s="53" t="s">
        <v>18</v>
      </c>
      <c r="R21" s="65" t="s">
        <v>19</v>
      </c>
      <c r="S21" s="66">
        <v>13.1</v>
      </c>
      <c r="T21" s="78">
        <v>356.3</v>
      </c>
      <c r="U21" s="67">
        <v>365.8</v>
      </c>
      <c r="V21" s="102">
        <v>369.3</v>
      </c>
      <c r="W21" s="103">
        <v>379.7</v>
      </c>
      <c r="X21" s="48"/>
      <c r="Y21" s="47"/>
      <c r="Z21" s="47"/>
    </row>
    <row r="22" spans="1:28" ht="15.5">
      <c r="A22" s="230"/>
      <c r="B22" s="230"/>
      <c r="C22" s="219"/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P22" s="46">
        <v>11</v>
      </c>
      <c r="Q22" s="47" t="s">
        <v>28</v>
      </c>
      <c r="R22" s="104" t="s">
        <v>33</v>
      </c>
      <c r="S22" s="105">
        <v>-40.700000000000003</v>
      </c>
      <c r="T22" s="106">
        <v>354.1</v>
      </c>
      <c r="U22" s="91">
        <v>363.2</v>
      </c>
      <c r="V22" s="107">
        <v>367.1</v>
      </c>
      <c r="W22" s="108">
        <v>376.9</v>
      </c>
      <c r="X22" s="48"/>
      <c r="Y22" s="47"/>
      <c r="Z22" s="47"/>
    </row>
    <row r="23" spans="1:28" ht="15.5">
      <c r="A23" s="230"/>
      <c r="B23" s="230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47"/>
      <c r="O23" s="47"/>
      <c r="P23" s="47"/>
      <c r="X23" s="48"/>
      <c r="Y23" s="47"/>
      <c r="Z23" s="47"/>
    </row>
    <row r="24" spans="1:28" ht="15.5">
      <c r="A24" s="45"/>
      <c r="B24" s="45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>
        <v>100</v>
      </c>
      <c r="R24" s="104" t="s">
        <v>34</v>
      </c>
      <c r="S24" s="105">
        <v>-41.4</v>
      </c>
      <c r="T24" s="106">
        <v>354.3</v>
      </c>
      <c r="U24" s="91">
        <v>363.3</v>
      </c>
      <c r="V24" s="107">
        <v>366.7</v>
      </c>
      <c r="W24" s="108">
        <v>376.5</v>
      </c>
      <c r="Y24" s="47"/>
      <c r="Z24" s="47"/>
    </row>
    <row r="25" spans="1:28" ht="15.5">
      <c r="A25" s="45"/>
      <c r="B25" s="45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>
        <v>101</v>
      </c>
      <c r="R25" s="104" t="s">
        <v>35</v>
      </c>
      <c r="S25" s="105">
        <v>-46.7</v>
      </c>
      <c r="T25" s="106">
        <v>355.1</v>
      </c>
      <c r="U25" s="91">
        <v>362.8</v>
      </c>
      <c r="V25" s="107">
        <v>367.1</v>
      </c>
      <c r="W25" s="108">
        <v>376.9</v>
      </c>
    </row>
    <row r="26" spans="1:28" ht="15.5">
      <c r="A26" s="45"/>
      <c r="B26" s="45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109">
        <v>102</v>
      </c>
      <c r="R26" s="104" t="s">
        <v>36</v>
      </c>
      <c r="S26" s="105">
        <v>-54.8</v>
      </c>
      <c r="T26" s="106"/>
      <c r="U26" s="110">
        <v>363.1</v>
      </c>
      <c r="V26" s="107">
        <v>367</v>
      </c>
      <c r="W26" s="111">
        <v>376.7</v>
      </c>
    </row>
    <row r="27" spans="1:28" ht="20.5" thickBot="1">
      <c r="A27" s="47"/>
      <c r="B27" s="47"/>
      <c r="C27" s="293"/>
      <c r="D27" s="293"/>
      <c r="E27" s="293"/>
      <c r="F27" s="293"/>
      <c r="G27" s="293"/>
      <c r="H27" s="293"/>
      <c r="I27" s="293"/>
      <c r="J27" s="112"/>
      <c r="K27" s="218"/>
      <c r="L27" s="218"/>
      <c r="M27" s="218"/>
      <c r="N27" s="218"/>
      <c r="O27" s="218"/>
      <c r="P27" s="219"/>
      <c r="Q27" s="47">
        <v>103</v>
      </c>
      <c r="R27" s="104" t="s">
        <v>37</v>
      </c>
      <c r="S27" s="105">
        <v>-62.2</v>
      </c>
      <c r="T27" s="106"/>
      <c r="U27" s="91">
        <v>363.6</v>
      </c>
      <c r="V27" s="107">
        <v>366.7</v>
      </c>
      <c r="W27" s="108">
        <v>376.7</v>
      </c>
    </row>
    <row r="28" spans="1:28" ht="20.5">
      <c r="A28" s="47"/>
      <c r="B28" s="47"/>
      <c r="C28" s="293"/>
      <c r="D28" s="293"/>
      <c r="E28" s="293"/>
      <c r="F28" s="293"/>
      <c r="G28" s="293"/>
      <c r="H28" s="294" t="s">
        <v>1187</v>
      </c>
      <c r="I28" s="295"/>
      <c r="J28" s="112"/>
      <c r="K28" s="318" t="s">
        <v>38</v>
      </c>
      <c r="L28" s="319" t="s">
        <v>39</v>
      </c>
      <c r="M28" s="320" t="s">
        <v>40</v>
      </c>
      <c r="N28" s="321"/>
      <c r="O28" s="320" t="s">
        <v>1190</v>
      </c>
      <c r="P28" s="219"/>
      <c r="Q28" s="109">
        <v>104</v>
      </c>
      <c r="R28" s="104" t="s">
        <v>41</v>
      </c>
      <c r="S28" s="105">
        <v>-64.8</v>
      </c>
      <c r="T28" s="106">
        <v>354.7</v>
      </c>
      <c r="U28" s="91">
        <v>363.2</v>
      </c>
      <c r="V28" s="107">
        <v>367.1</v>
      </c>
      <c r="W28" s="108">
        <v>377</v>
      </c>
    </row>
    <row r="29" spans="1:28" ht="21" thickBot="1">
      <c r="A29" s="47"/>
      <c r="B29" s="47"/>
      <c r="C29" s="293"/>
      <c r="D29" s="296" t="s">
        <v>1</v>
      </c>
      <c r="E29" s="296"/>
      <c r="F29" s="297" t="s">
        <v>2</v>
      </c>
      <c r="G29" s="298" t="s">
        <v>3</v>
      </c>
      <c r="H29" s="299" t="s">
        <v>1189</v>
      </c>
      <c r="I29" s="300" t="s">
        <v>1179</v>
      </c>
      <c r="J29" s="112"/>
      <c r="K29" s="322" t="s">
        <v>42</v>
      </c>
      <c r="L29" s="323" t="s">
        <v>42</v>
      </c>
      <c r="M29" s="324" t="s">
        <v>43</v>
      </c>
      <c r="N29" s="321"/>
      <c r="O29" s="324" t="s">
        <v>44</v>
      </c>
      <c r="P29" s="219"/>
      <c r="Q29" s="109"/>
      <c r="R29" s="104"/>
      <c r="S29" s="105"/>
      <c r="T29" s="106"/>
      <c r="U29" s="91"/>
      <c r="V29" s="107"/>
      <c r="W29" s="108"/>
    </row>
    <row r="30" spans="1:28" ht="21" thickBot="1">
      <c r="A30" s="47"/>
      <c r="B30" s="47"/>
      <c r="C30" s="293">
        <v>1</v>
      </c>
      <c r="D30" s="297" t="s">
        <v>8</v>
      </c>
      <c r="E30" s="56" t="s">
        <v>8</v>
      </c>
      <c r="F30" s="301" t="s">
        <v>9</v>
      </c>
      <c r="G30" s="302">
        <v>82.3</v>
      </c>
      <c r="H30" s="303">
        <v>-8.6999999999999994E-2</v>
      </c>
      <c r="I30" s="304">
        <v>3.9729999999999999</v>
      </c>
      <c r="J30" s="113"/>
      <c r="K30" s="325">
        <f>I30-H30</f>
        <v>4.0599999999999996</v>
      </c>
      <c r="L30" s="326"/>
      <c r="M30" s="326"/>
      <c r="N30" s="321"/>
      <c r="O30" s="326"/>
      <c r="P30" s="219"/>
      <c r="Q30" s="109">
        <v>106</v>
      </c>
      <c r="R30" s="104" t="s">
        <v>20</v>
      </c>
      <c r="S30" s="105">
        <v>13.4</v>
      </c>
      <c r="T30" s="106">
        <v>356.9</v>
      </c>
      <c r="U30" s="91">
        <v>366.2</v>
      </c>
      <c r="V30" s="107">
        <v>369.5</v>
      </c>
      <c r="W30" s="108">
        <v>380.2</v>
      </c>
    </row>
    <row r="31" spans="1:28" ht="20.5">
      <c r="A31" s="47"/>
      <c r="B31" s="47"/>
      <c r="C31" s="305">
        <v>2</v>
      </c>
      <c r="D31" s="306" t="s">
        <v>10</v>
      </c>
      <c r="E31" s="79" t="s">
        <v>10</v>
      </c>
      <c r="F31" s="307" t="s">
        <v>11</v>
      </c>
      <c r="G31" s="308">
        <v>71.3</v>
      </c>
      <c r="H31" s="309">
        <v>0.51600000000000001</v>
      </c>
      <c r="I31" s="310">
        <v>3.7130000000000001</v>
      </c>
      <c r="J31" s="113"/>
      <c r="K31" s="325">
        <f t="shared" ref="K31:K35" si="3">I31-H31</f>
        <v>3.1970000000000001</v>
      </c>
      <c r="L31" s="327" t="s">
        <v>45</v>
      </c>
      <c r="M31" s="328"/>
      <c r="N31" s="293"/>
      <c r="O31" s="329" t="s">
        <v>1188</v>
      </c>
      <c r="P31" s="47"/>
      <c r="Q31" s="109">
        <v>107</v>
      </c>
      <c r="R31" s="104"/>
      <c r="S31" s="105"/>
      <c r="T31" s="106"/>
      <c r="U31" s="91"/>
      <c r="V31" s="107"/>
      <c r="W31" s="108"/>
    </row>
    <row r="32" spans="1:28" ht="21" thickBot="1">
      <c r="A32" s="47"/>
      <c r="B32" s="47"/>
      <c r="C32" s="293">
        <v>3</v>
      </c>
      <c r="D32" s="297" t="s">
        <v>12</v>
      </c>
      <c r="E32" s="56" t="s">
        <v>12</v>
      </c>
      <c r="F32" s="301" t="s">
        <v>13</v>
      </c>
      <c r="G32" s="302">
        <v>53.2</v>
      </c>
      <c r="H32" s="309">
        <v>0.623</v>
      </c>
      <c r="I32" s="310">
        <v>3.3029999999999999</v>
      </c>
      <c r="J32" s="113"/>
      <c r="K32" s="325">
        <f t="shared" si="3"/>
        <v>2.6799999999999997</v>
      </c>
      <c r="L32" s="330">
        <f>AVERAGE(K30:K35)</f>
        <v>3.2096666666666667</v>
      </c>
      <c r="M32" s="331">
        <v>0.83</v>
      </c>
      <c r="N32" s="293"/>
      <c r="O32" s="291">
        <f>L32/M32</f>
        <v>3.8670682730923698</v>
      </c>
      <c r="P32" s="47"/>
      <c r="Q32" s="109">
        <v>108</v>
      </c>
      <c r="R32" s="104"/>
      <c r="S32" s="105"/>
      <c r="T32" s="106"/>
      <c r="U32" s="91"/>
      <c r="V32" s="107"/>
      <c r="W32" s="108"/>
    </row>
    <row r="33" spans="1:18" ht="21">
      <c r="A33" s="47"/>
      <c r="B33" s="47"/>
      <c r="C33" s="293">
        <v>4</v>
      </c>
      <c r="D33" s="297" t="s">
        <v>14</v>
      </c>
      <c r="E33" s="56" t="s">
        <v>14</v>
      </c>
      <c r="F33" s="301" t="s">
        <v>15</v>
      </c>
      <c r="G33" s="302">
        <v>32.9</v>
      </c>
      <c r="H33" s="309">
        <v>0.67800000000000005</v>
      </c>
      <c r="I33" s="310">
        <v>3.9</v>
      </c>
      <c r="J33" s="113"/>
      <c r="K33" s="325">
        <f t="shared" si="3"/>
        <v>3.222</v>
      </c>
      <c r="L33" s="332" t="s">
        <v>1191</v>
      </c>
      <c r="M33" s="333">
        <v>-0.54</v>
      </c>
      <c r="N33" s="293"/>
      <c r="O33" s="293"/>
    </row>
    <row r="34" spans="1:18" ht="21.5" thickBot="1">
      <c r="A34" s="47"/>
      <c r="B34" s="47"/>
      <c r="C34" s="305">
        <v>5</v>
      </c>
      <c r="D34" s="306" t="s">
        <v>16</v>
      </c>
      <c r="E34" s="79" t="s">
        <v>16</v>
      </c>
      <c r="F34" s="307" t="s">
        <v>17</v>
      </c>
      <c r="G34" s="308">
        <v>19.5</v>
      </c>
      <c r="H34" s="309">
        <v>0.46</v>
      </c>
      <c r="I34" s="310">
        <v>3.407</v>
      </c>
      <c r="J34" s="113"/>
      <c r="K34" s="325">
        <f t="shared" si="3"/>
        <v>2.9470000000000001</v>
      </c>
      <c r="L34" s="334" t="s">
        <v>1192</v>
      </c>
      <c r="M34" s="335">
        <v>-0.28999999999999998</v>
      </c>
      <c r="N34" s="293"/>
      <c r="O34" s="293"/>
      <c r="P34" s="47"/>
      <c r="Q34" s="47"/>
    </row>
    <row r="35" spans="1:18" ht="20.5">
      <c r="A35" s="47"/>
      <c r="B35" s="47"/>
      <c r="C35" s="293">
        <v>6</v>
      </c>
      <c r="D35" s="297" t="s">
        <v>18</v>
      </c>
      <c r="E35" s="83" t="s">
        <v>18</v>
      </c>
      <c r="F35" s="301" t="s">
        <v>19</v>
      </c>
      <c r="G35" s="302">
        <v>13.1</v>
      </c>
      <c r="H35" s="309">
        <v>0.45600000000000002</v>
      </c>
      <c r="I35" s="310">
        <v>3.6080000000000001</v>
      </c>
      <c r="J35" s="113"/>
      <c r="K35" s="325">
        <f t="shared" si="3"/>
        <v>3.1520000000000001</v>
      </c>
      <c r="L35" s="293"/>
      <c r="M35" s="293"/>
      <c r="N35" s="293"/>
      <c r="O35" s="293"/>
      <c r="P35" s="47"/>
      <c r="Q35" s="47"/>
    </row>
    <row r="36" spans="1:18" ht="21" thickBot="1">
      <c r="A36" s="47"/>
      <c r="B36" s="47"/>
      <c r="C36" s="293">
        <v>7</v>
      </c>
      <c r="D36" s="297" t="s">
        <v>21</v>
      </c>
      <c r="E36" s="56" t="s">
        <v>21</v>
      </c>
      <c r="F36" s="301" t="s">
        <v>22</v>
      </c>
      <c r="G36" s="302">
        <v>2</v>
      </c>
      <c r="H36" s="309">
        <v>0.88600000000000001</v>
      </c>
      <c r="I36" s="310">
        <v>3.2839999999999998</v>
      </c>
      <c r="J36" s="113"/>
      <c r="K36" s="336">
        <f>I36-H36</f>
        <v>2.3979999999999997</v>
      </c>
      <c r="L36" s="293"/>
      <c r="M36" s="293"/>
      <c r="N36" s="293"/>
      <c r="O36" s="293"/>
      <c r="P36" s="47"/>
      <c r="Q36" s="47"/>
    </row>
    <row r="37" spans="1:18" ht="21">
      <c r="A37" s="47"/>
      <c r="B37" s="47"/>
      <c r="C37" s="293">
        <v>8</v>
      </c>
      <c r="D37" s="297" t="s">
        <v>23</v>
      </c>
      <c r="E37" s="56" t="s">
        <v>325</v>
      </c>
      <c r="F37" s="301" t="s">
        <v>326</v>
      </c>
      <c r="G37" s="302">
        <v>-8</v>
      </c>
      <c r="H37" s="309">
        <v>0.60799999999999998</v>
      </c>
      <c r="I37" s="310">
        <v>2.8820000000000001</v>
      </c>
      <c r="J37" s="113"/>
      <c r="K37" s="337">
        <f>I37-H37</f>
        <v>2.274</v>
      </c>
      <c r="L37" s="338" t="s">
        <v>1193</v>
      </c>
      <c r="M37" s="339">
        <v>-0.33</v>
      </c>
      <c r="N37" s="293"/>
      <c r="O37" s="293"/>
      <c r="P37" s="47"/>
      <c r="Q37" s="47"/>
    </row>
    <row r="38" spans="1:18" ht="21.5" thickBot="1">
      <c r="A38" s="47"/>
      <c r="B38" s="47"/>
      <c r="C38" s="305">
        <v>9</v>
      </c>
      <c r="D38" s="306" t="s">
        <v>24</v>
      </c>
      <c r="E38" s="79" t="s">
        <v>24</v>
      </c>
      <c r="F38" s="307" t="s">
        <v>25</v>
      </c>
      <c r="G38" s="308">
        <v>-14.2</v>
      </c>
      <c r="H38" s="311">
        <v>0.78200000000000003</v>
      </c>
      <c r="I38" s="310">
        <v>2.9119999999999999</v>
      </c>
      <c r="J38" s="113"/>
      <c r="K38" s="337">
        <f t="shared" ref="K38:K42" si="4">I38-H38</f>
        <v>2.13</v>
      </c>
      <c r="L38" s="340" t="s">
        <v>1194</v>
      </c>
      <c r="M38" s="341">
        <v>0.34</v>
      </c>
      <c r="N38" s="293"/>
      <c r="O38" s="293"/>
      <c r="P38" s="47"/>
      <c r="Q38" s="47"/>
    </row>
    <row r="39" spans="1:18" ht="20.5">
      <c r="A39" s="47"/>
      <c r="B39" s="47"/>
      <c r="C39" s="293">
        <v>10</v>
      </c>
      <c r="D39" s="297" t="s">
        <v>26</v>
      </c>
      <c r="E39" s="56" t="s">
        <v>26</v>
      </c>
      <c r="F39" s="301" t="s">
        <v>27</v>
      </c>
      <c r="G39" s="302">
        <v>-29.2</v>
      </c>
      <c r="H39" s="311">
        <v>0.91200000000000003</v>
      </c>
      <c r="I39" s="312">
        <v>2.726</v>
      </c>
      <c r="J39" s="113"/>
      <c r="K39" s="337">
        <f t="shared" si="4"/>
        <v>1.8140000000000001</v>
      </c>
      <c r="L39" s="342">
        <f>AVERAGE(K37:K42)</f>
        <v>1.825</v>
      </c>
      <c r="M39" s="343">
        <v>0.67</v>
      </c>
      <c r="N39" s="293"/>
      <c r="O39" s="292">
        <f>L39/M39</f>
        <v>2.7238805970149254</v>
      </c>
      <c r="P39" s="47"/>
      <c r="Q39" s="47"/>
    </row>
    <row r="40" spans="1:18" ht="21" thickBot="1">
      <c r="A40" s="47"/>
      <c r="B40" s="47"/>
      <c r="C40" s="293">
        <v>11</v>
      </c>
      <c r="D40" s="297" t="s">
        <v>46</v>
      </c>
      <c r="E40" s="56" t="s">
        <v>28</v>
      </c>
      <c r="F40" s="301" t="s">
        <v>1142</v>
      </c>
      <c r="G40" s="302">
        <v>-41.4</v>
      </c>
      <c r="H40" s="309">
        <v>1.0720000000000001</v>
      </c>
      <c r="I40" s="310">
        <v>2.9020000000000001</v>
      </c>
      <c r="J40" s="113"/>
      <c r="K40" s="337">
        <f t="shared" si="4"/>
        <v>1.83</v>
      </c>
      <c r="L40" s="344" t="s">
        <v>47</v>
      </c>
      <c r="M40" s="345"/>
      <c r="N40" s="293"/>
      <c r="O40" s="346" t="s">
        <v>1188</v>
      </c>
      <c r="P40" s="47"/>
      <c r="Q40" s="47"/>
    </row>
    <row r="41" spans="1:18" ht="20.5">
      <c r="A41" s="47"/>
      <c r="B41" s="47"/>
      <c r="C41" s="293">
        <v>12</v>
      </c>
      <c r="D41" s="297" t="s">
        <v>321</v>
      </c>
      <c r="E41" s="56" t="s">
        <v>321</v>
      </c>
      <c r="F41" s="301" t="s">
        <v>29</v>
      </c>
      <c r="G41" s="302">
        <v>-67.5</v>
      </c>
      <c r="H41" s="309">
        <v>1.524</v>
      </c>
      <c r="I41" s="310">
        <v>2.423</v>
      </c>
      <c r="J41" s="113"/>
      <c r="K41" s="337">
        <f t="shared" si="4"/>
        <v>0.89900000000000002</v>
      </c>
      <c r="L41" s="293"/>
      <c r="M41" s="347"/>
      <c r="N41" s="293"/>
      <c r="O41" s="293"/>
      <c r="P41" s="47"/>
      <c r="Q41" s="47"/>
    </row>
    <row r="42" spans="1:18" ht="21" thickBot="1">
      <c r="A42" s="47"/>
      <c r="B42" s="47"/>
      <c r="C42" s="305">
        <v>13</v>
      </c>
      <c r="D42" s="306" t="s">
        <v>30</v>
      </c>
      <c r="E42" s="79" t="s">
        <v>30</v>
      </c>
      <c r="F42" s="307" t="s">
        <v>31</v>
      </c>
      <c r="G42" s="308">
        <v>-90</v>
      </c>
      <c r="H42" s="309">
        <v>1.024</v>
      </c>
      <c r="I42" s="310">
        <v>3.0270000000000001</v>
      </c>
      <c r="J42" s="113"/>
      <c r="K42" s="356">
        <f t="shared" si="4"/>
        <v>2.0030000000000001</v>
      </c>
      <c r="L42" s="293"/>
      <c r="M42" s="347"/>
      <c r="N42" s="293"/>
      <c r="O42" s="293"/>
      <c r="P42" s="47"/>
      <c r="Q42" s="47"/>
    </row>
    <row r="43" spans="1:18" ht="21" customHeight="1">
      <c r="A43" s="47"/>
      <c r="B43" s="47"/>
      <c r="C43" s="293"/>
      <c r="D43" s="313"/>
      <c r="E43" s="313"/>
      <c r="F43" s="313"/>
      <c r="G43" s="313"/>
      <c r="H43" s="313"/>
      <c r="I43" s="313"/>
      <c r="J43" s="114"/>
      <c r="K43" s="313"/>
      <c r="L43" s="352" t="s">
        <v>1195</v>
      </c>
      <c r="M43" s="353">
        <v>-0.434</v>
      </c>
      <c r="N43" s="293"/>
      <c r="O43" s="348" t="s">
        <v>1188</v>
      </c>
      <c r="P43" s="47"/>
      <c r="Q43" s="47"/>
      <c r="R43" s="45"/>
    </row>
    <row r="44" spans="1:18" ht="28.5" thickBot="1">
      <c r="A44" s="47"/>
      <c r="B44" s="47"/>
      <c r="C44" s="293"/>
      <c r="D44" s="314"/>
      <c r="E44" s="314"/>
      <c r="F44" s="315" t="s">
        <v>323</v>
      </c>
      <c r="G44" s="316"/>
      <c r="H44" s="378">
        <f>AVERAGE(H30:H42)</f>
        <v>0.72723076923076924</v>
      </c>
      <c r="I44" s="386">
        <f>AVERAGE(I30:I42)</f>
        <v>3.2353846153846155</v>
      </c>
      <c r="J44" s="112"/>
      <c r="K44" s="349">
        <f>I44-H44</f>
        <v>2.5081538461538462</v>
      </c>
      <c r="L44" s="350">
        <f>K44</f>
        <v>2.5081538461538462</v>
      </c>
      <c r="M44" s="351">
        <f>M45-M43</f>
        <v>0.754</v>
      </c>
      <c r="N44" s="293"/>
      <c r="O44" s="379">
        <f>L44/M44</f>
        <v>3.3264639869414405</v>
      </c>
      <c r="P44" s="47"/>
      <c r="Q44" s="47"/>
    </row>
    <row r="45" spans="1:18" ht="21.5" thickBot="1">
      <c r="A45" s="47"/>
      <c r="B45" s="47"/>
      <c r="C45" s="293"/>
      <c r="D45" s="293"/>
      <c r="E45" s="293"/>
      <c r="F45" s="366" t="s">
        <v>1197</v>
      </c>
      <c r="G45" s="367"/>
      <c r="H45" s="376">
        <v>1.5</v>
      </c>
      <c r="I45" s="377"/>
      <c r="J45" s="112"/>
      <c r="K45" s="293"/>
      <c r="L45" s="354" t="s">
        <v>1196</v>
      </c>
      <c r="M45" s="355">
        <v>0.32</v>
      </c>
      <c r="N45" s="293"/>
      <c r="O45" s="293"/>
      <c r="P45" s="47"/>
      <c r="Q45" s="47"/>
    </row>
    <row r="46" spans="1:18" ht="20">
      <c r="A46" s="47"/>
      <c r="B46" s="47"/>
      <c r="C46" s="293"/>
      <c r="D46" s="293"/>
      <c r="E46" s="293"/>
      <c r="F46" s="293"/>
      <c r="G46" s="293"/>
      <c r="H46" s="293"/>
      <c r="I46" s="317"/>
      <c r="J46" s="47"/>
      <c r="K46" s="47"/>
      <c r="L46" s="47"/>
      <c r="M46" s="47"/>
      <c r="N46" s="47"/>
      <c r="O46" s="47"/>
      <c r="P46" s="47"/>
      <c r="Q46" s="47"/>
    </row>
    <row r="47" spans="1:18" ht="15.5">
      <c r="A47" s="47"/>
      <c r="B47" s="47"/>
      <c r="C47" s="47"/>
      <c r="D47" s="47"/>
      <c r="E47" s="47"/>
      <c r="F47" s="47"/>
      <c r="G47" s="47"/>
      <c r="H47" s="47"/>
      <c r="I47" s="365"/>
      <c r="J47" s="47"/>
      <c r="K47" s="47"/>
      <c r="L47" s="47"/>
      <c r="M47" s="47"/>
      <c r="N47" s="47"/>
      <c r="O47" s="47"/>
      <c r="P47" s="47"/>
      <c r="Q47" s="47"/>
    </row>
    <row r="52" spans="1:13">
      <c r="A52" s="116"/>
      <c r="B52" s="116"/>
      <c r="C52" s="116"/>
      <c r="D52" s="116"/>
      <c r="E52" s="116"/>
      <c r="F52" s="117"/>
      <c r="G52" s="116"/>
      <c r="H52" s="116"/>
      <c r="I52" s="116"/>
      <c r="J52" s="116"/>
      <c r="K52" s="116"/>
      <c r="L52" s="116"/>
      <c r="M52" s="116"/>
    </row>
    <row r="53" spans="1:13">
      <c r="A53" s="116"/>
      <c r="B53" s="116"/>
      <c r="C53" s="116"/>
      <c r="D53" s="116"/>
      <c r="E53" s="116"/>
      <c r="F53" s="117"/>
      <c r="G53" s="116"/>
      <c r="H53" s="118"/>
      <c r="I53" s="116"/>
      <c r="J53" s="116"/>
      <c r="K53" s="116"/>
      <c r="L53" s="116"/>
      <c r="M53" s="116"/>
    </row>
    <row r="54" spans="1:13">
      <c r="A54" s="116"/>
      <c r="B54" s="116"/>
      <c r="C54" s="116"/>
      <c r="D54" s="116"/>
      <c r="E54" s="116"/>
      <c r="F54" s="118"/>
      <c r="G54" s="119"/>
      <c r="H54" s="116"/>
      <c r="I54" s="120"/>
      <c r="J54" s="116"/>
      <c r="K54" s="116"/>
      <c r="L54" s="116"/>
      <c r="M54" s="116"/>
    </row>
    <row r="55" spans="1:13">
      <c r="A55" s="116"/>
      <c r="B55" s="116"/>
      <c r="C55" s="116"/>
      <c r="D55" s="116"/>
      <c r="E55" s="116"/>
      <c r="F55" s="121"/>
      <c r="G55" s="116"/>
      <c r="H55" s="116"/>
      <c r="I55" s="116"/>
      <c r="J55" s="116"/>
      <c r="K55" s="116"/>
      <c r="L55" s="116"/>
      <c r="M55" s="116"/>
    </row>
    <row r="56" spans="1:13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</row>
    <row r="57" spans="1:13">
      <c r="A57" s="116"/>
      <c r="B57" s="116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</row>
    <row r="58" spans="1:13">
      <c r="A58" s="116"/>
      <c r="B58" s="116"/>
      <c r="C58" s="116"/>
      <c r="D58" s="116"/>
      <c r="E58" s="116"/>
      <c r="F58" s="116"/>
      <c r="G58" s="116"/>
      <c r="H58" s="116"/>
      <c r="I58" s="116"/>
      <c r="J58" s="116"/>
      <c r="K58" s="116"/>
      <c r="L58" s="116"/>
      <c r="M58" s="116"/>
    </row>
    <row r="59" spans="1:13">
      <c r="A59" s="116"/>
      <c r="B59" s="116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</row>
    <row r="60" spans="1:13">
      <c r="A60" s="116"/>
      <c r="B60" s="116"/>
      <c r="C60" s="116"/>
      <c r="D60" s="116"/>
      <c r="E60" s="116"/>
      <c r="F60" s="121"/>
      <c r="G60" s="116"/>
      <c r="H60" s="116"/>
      <c r="I60" s="116"/>
      <c r="J60" s="116"/>
      <c r="K60" s="116"/>
      <c r="L60" s="116"/>
      <c r="M60" s="116"/>
    </row>
    <row r="61" spans="1:13">
      <c r="A61" s="116"/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</row>
    <row r="62" spans="1:13">
      <c r="A62" s="116"/>
      <c r="B62" s="116"/>
      <c r="C62" s="116"/>
      <c r="D62" s="116"/>
      <c r="E62" s="116"/>
      <c r="F62" s="116"/>
      <c r="G62" s="120"/>
      <c r="H62" s="116"/>
      <c r="I62" s="116"/>
      <c r="J62" s="116"/>
      <c r="K62" s="116"/>
      <c r="L62" s="116"/>
      <c r="M62" s="116"/>
    </row>
    <row r="63" spans="1:13">
      <c r="A63" s="116"/>
      <c r="B63" s="116"/>
      <c r="C63" s="116"/>
      <c r="D63" s="116"/>
      <c r="E63" s="116"/>
      <c r="F63" s="116"/>
      <c r="G63" s="120"/>
      <c r="H63" s="116"/>
      <c r="I63" s="116"/>
      <c r="J63" s="116"/>
      <c r="K63" s="116"/>
      <c r="L63" s="116"/>
      <c r="M63" s="116"/>
    </row>
    <row r="64" spans="1:13">
      <c r="A64" s="116"/>
      <c r="B64" s="116"/>
      <c r="C64" s="116"/>
      <c r="D64" s="116"/>
      <c r="E64" s="116"/>
      <c r="F64" s="116"/>
      <c r="G64" s="122"/>
      <c r="H64" s="123"/>
      <c r="I64" s="116"/>
      <c r="J64" s="116"/>
      <c r="K64" s="116"/>
      <c r="L64" s="116"/>
      <c r="M64" s="116"/>
    </row>
    <row r="65" spans="1:13">
      <c r="A65" s="116"/>
      <c r="B65" s="116"/>
      <c r="C65" s="116"/>
      <c r="D65" s="116"/>
      <c r="E65" s="116"/>
      <c r="F65" s="116"/>
      <c r="G65" s="116"/>
      <c r="H65" s="123"/>
      <c r="I65" s="116"/>
      <c r="J65" s="116"/>
      <c r="K65" s="116"/>
      <c r="L65" s="116"/>
      <c r="M65" s="116"/>
    </row>
    <row r="66" spans="1:13">
      <c r="A66" s="116"/>
      <c r="B66" s="116"/>
      <c r="C66" s="116"/>
      <c r="D66" s="116"/>
      <c r="E66" s="116"/>
      <c r="F66" s="121"/>
      <c r="G66" s="118"/>
      <c r="H66" s="124"/>
      <c r="I66" s="116"/>
      <c r="J66" s="116"/>
      <c r="K66" s="116"/>
      <c r="L66" s="116"/>
      <c r="M66" s="116"/>
    </row>
    <row r="67" spans="1:13">
      <c r="A67" s="116"/>
      <c r="B67" s="116"/>
      <c r="C67" s="116"/>
      <c r="D67" s="116"/>
      <c r="E67" s="116"/>
      <c r="F67" s="121"/>
      <c r="G67" s="118"/>
      <c r="H67" s="124"/>
      <c r="I67" s="116"/>
      <c r="J67" s="116"/>
      <c r="K67" s="116"/>
      <c r="L67" s="116"/>
      <c r="M67" s="116"/>
    </row>
    <row r="68" spans="1:13">
      <c r="A68" s="116"/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</row>
    <row r="69" spans="1:13">
      <c r="A69" s="115"/>
      <c r="B69" s="115"/>
      <c r="C69" s="115"/>
      <c r="D69" s="115"/>
      <c r="E69" s="115"/>
      <c r="F69" s="115"/>
      <c r="G69" s="115"/>
      <c r="H69" s="115"/>
      <c r="I69" s="115"/>
      <c r="J69" s="115"/>
      <c r="K69" s="115"/>
      <c r="L69" s="115"/>
      <c r="M69" s="115"/>
    </row>
  </sheetData>
  <mergeCells count="1">
    <mergeCell ref="H45:I45"/>
  </mergeCells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I19"/>
  <sheetViews>
    <sheetView zoomScale="130" zoomScaleNormal="130" workbookViewId="0">
      <selection activeCell="F3" sqref="F3"/>
    </sheetView>
  </sheetViews>
  <sheetFormatPr baseColWidth="10" defaultColWidth="11.54296875" defaultRowHeight="12.5"/>
  <cols>
    <col min="1" max="1" width="1.453125" style="18" customWidth="1"/>
    <col min="2" max="2" width="16.6328125" style="18" customWidth="1"/>
    <col min="3" max="3" width="8.1796875" style="18" customWidth="1"/>
    <col min="4" max="4" width="8.08984375" style="18" customWidth="1"/>
    <col min="5" max="5" width="8.6328125" style="18" customWidth="1"/>
    <col min="6" max="6" width="14.54296875" style="18" customWidth="1"/>
    <col min="7" max="7" width="18.08984375" style="18" customWidth="1"/>
    <col min="8" max="8" width="17.81640625" style="18" customWidth="1"/>
    <col min="9" max="9" width="6.90625" style="18" customWidth="1"/>
    <col min="10" max="16384" width="11.54296875" style="18"/>
  </cols>
  <sheetData>
    <row r="1" spans="2:9" ht="6" customHeight="1" thickBot="1"/>
    <row r="2" spans="2:9" ht="13" thickTop="1">
      <c r="B2" s="279"/>
      <c r="C2" s="280">
        <v>1980</v>
      </c>
      <c r="D2" s="280">
        <v>2020</v>
      </c>
      <c r="E2" s="281"/>
    </row>
    <row r="3" spans="2:9">
      <c r="B3" s="363" t="s">
        <v>1149</v>
      </c>
      <c r="C3" s="364">
        <v>-0.34577999999999998</v>
      </c>
      <c r="D3" s="364">
        <v>0.20621999999999999</v>
      </c>
      <c r="E3" s="283"/>
    </row>
    <row r="4" spans="2:9">
      <c r="B4" s="282" t="s">
        <v>1152</v>
      </c>
      <c r="C4" s="138">
        <f>B14+B15*C3</f>
        <v>1.02076283</v>
      </c>
      <c r="D4" s="138">
        <f>B14+B15*D3</f>
        <v>2.85699083</v>
      </c>
      <c r="E4" s="284">
        <f>(C4+D4)/2</f>
        <v>1.9388768299999999</v>
      </c>
    </row>
    <row r="5" spans="2:9" ht="18.649999999999999" customHeight="1">
      <c r="B5" s="387" t="s">
        <v>1154</v>
      </c>
      <c r="C5" s="275" t="s">
        <v>1185</v>
      </c>
      <c r="D5" s="276" t="s">
        <v>1183</v>
      </c>
      <c r="E5" s="285">
        <f>E4*40</f>
        <v>77.555073199999995</v>
      </c>
      <c r="G5" s="133">
        <f>B15</f>
        <v>3.3264999999999998</v>
      </c>
      <c r="H5" s="134">
        <f>B14</f>
        <v>2.1709999999999998</v>
      </c>
    </row>
    <row r="6" spans="2:9" ht="13">
      <c r="B6" s="286" t="s">
        <v>1186</v>
      </c>
      <c r="C6" s="277">
        <f>D6/E5</f>
        <v>2.3919430714946351E-2</v>
      </c>
      <c r="D6" s="278">
        <f>E5-E6</f>
        <v>1.8550731999999925</v>
      </c>
      <c r="E6" s="375">
        <v>75.7</v>
      </c>
      <c r="F6" s="19"/>
      <c r="G6" s="136" t="s">
        <v>1150</v>
      </c>
      <c r="H6" s="137" t="s">
        <v>1151</v>
      </c>
    </row>
    <row r="7" spans="2:9" ht="13" thickBot="1">
      <c r="B7" s="371" t="s">
        <v>1184</v>
      </c>
      <c r="C7" s="372">
        <f>D7/E5</f>
        <v>4.3260525218613198E-2</v>
      </c>
      <c r="D7" s="373">
        <f>E5-E7</f>
        <v>3.3550731999999925</v>
      </c>
      <c r="E7" s="374">
        <v>74.2</v>
      </c>
      <c r="F7" s="362"/>
      <c r="G7" s="139" t="s">
        <v>1153</v>
      </c>
      <c r="H7" s="139" t="s">
        <v>42</v>
      </c>
    </row>
    <row r="8" spans="2:9" ht="13.5" thickTop="1" thickBot="1">
      <c r="E8" s="126"/>
      <c r="F8" s="126"/>
      <c r="G8" s="266">
        <v>-0.434</v>
      </c>
      <c r="H8" s="267">
        <f>G8*$G$5+$H$5</f>
        <v>0.72729899999999992</v>
      </c>
    </row>
    <row r="9" spans="2:9">
      <c r="B9" s="220"/>
      <c r="C9" s="221" t="s">
        <v>1155</v>
      </c>
      <c r="D9" s="222" t="s">
        <v>1156</v>
      </c>
      <c r="E9" s="126"/>
      <c r="F9" s="126"/>
      <c r="G9" s="265">
        <v>0.32</v>
      </c>
      <c r="H9" s="268">
        <f>G9*$G$5+$H$5</f>
        <v>3.2354799999999999</v>
      </c>
    </row>
    <row r="10" spans="2:9">
      <c r="B10" s="223" t="s">
        <v>1149</v>
      </c>
      <c r="C10" s="224">
        <v>-0.434</v>
      </c>
      <c r="D10" s="225">
        <v>0.32</v>
      </c>
      <c r="E10" s="126"/>
      <c r="F10" s="126"/>
      <c r="G10" s="269">
        <v>-0.64</v>
      </c>
      <c r="H10" s="272">
        <f>G10*$G$5+$H$5</f>
        <v>4.2040000000000077E-2</v>
      </c>
    </row>
    <row r="11" spans="2:9" ht="13">
      <c r="B11" s="223" t="s">
        <v>1152</v>
      </c>
      <c r="C11" s="380">
        <f>B14+B15*C10</f>
        <v>0.72729899999999992</v>
      </c>
      <c r="D11" s="381">
        <f>B14+B15*D10</f>
        <v>3.2354799999999999</v>
      </c>
      <c r="E11" s="126"/>
      <c r="F11" s="126"/>
      <c r="G11" s="271">
        <v>-0.65</v>
      </c>
      <c r="H11" s="273">
        <f>G11*$G$5+$H$5</f>
        <v>8.7749999999999773E-3</v>
      </c>
    </row>
    <row r="12" spans="2:9" ht="13.5" thickBot="1">
      <c r="B12" s="226" t="s">
        <v>1182</v>
      </c>
      <c r="C12" s="227">
        <v>0.72699999999999998</v>
      </c>
      <c r="D12" s="228">
        <v>3.2349999999999999</v>
      </c>
      <c r="E12" s="126"/>
      <c r="G12" s="270">
        <v>-0.66</v>
      </c>
      <c r="H12" s="274">
        <f>G12*$G$5+$H$5</f>
        <v>-2.4490000000000123E-2</v>
      </c>
    </row>
    <row r="13" spans="2:9" ht="13" thickBot="1">
      <c r="C13" s="143"/>
    </row>
    <row r="14" spans="2:9" ht="16" thickBot="1">
      <c r="B14" s="147">
        <v>2.1709999999999998</v>
      </c>
      <c r="F14" s="140" t="s">
        <v>1157</v>
      </c>
      <c r="G14" s="141" t="s">
        <v>1158</v>
      </c>
      <c r="H14" s="141" t="s">
        <v>1159</v>
      </c>
      <c r="I14" s="142"/>
    </row>
    <row r="15" spans="2:9" ht="31.5" thickTop="1" thickBot="1">
      <c r="B15" s="289">
        <v>3.3264999999999998</v>
      </c>
      <c r="F15" s="144" t="s">
        <v>1160</v>
      </c>
      <c r="G15" s="145" t="s">
        <v>1161</v>
      </c>
      <c r="H15" s="287">
        <v>2.9</v>
      </c>
      <c r="I15" s="146" t="s">
        <v>16</v>
      </c>
    </row>
    <row r="16" spans="2:9" ht="19" thickTop="1">
      <c r="B16" s="290" t="s">
        <v>1180</v>
      </c>
      <c r="F16" s="144" t="s">
        <v>1162</v>
      </c>
      <c r="G16" s="148" t="s">
        <v>1163</v>
      </c>
      <c r="H16" s="287" t="s">
        <v>1164</v>
      </c>
      <c r="I16" s="146" t="s">
        <v>16</v>
      </c>
    </row>
    <row r="17" spans="2:9" ht="18.5">
      <c r="B17" s="290" t="s">
        <v>1181</v>
      </c>
      <c r="F17" s="144" t="s">
        <v>1165</v>
      </c>
      <c r="G17" s="149" t="s">
        <v>1166</v>
      </c>
      <c r="H17" s="287">
        <v>1.7</v>
      </c>
      <c r="I17" s="146" t="s">
        <v>16</v>
      </c>
    </row>
    <row r="18" spans="2:9" ht="18.5">
      <c r="F18" s="144" t="s">
        <v>1167</v>
      </c>
      <c r="G18" s="150"/>
      <c r="H18" s="287"/>
      <c r="I18" s="151"/>
    </row>
    <row r="19" spans="2:9" ht="19" thickBot="1">
      <c r="F19" s="152" t="s">
        <v>1168</v>
      </c>
      <c r="G19" s="153" t="s">
        <v>1169</v>
      </c>
      <c r="H19" s="288">
        <v>3.5</v>
      </c>
      <c r="I19" s="154" t="s">
        <v>16</v>
      </c>
    </row>
  </sheetData>
  <hyperlinks>
    <hyperlink ref="G15" r:id="rId1"/>
    <hyperlink ref="G16" r:id="rId2"/>
    <hyperlink ref="G17" r:id="rId3"/>
  </hyperlink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 r:id="rId4"/>
  <headerFooter>
    <oddHeader>&amp;C&amp;A</oddHeader>
    <oddFooter>&amp;CPage 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Fosil Fuel</vt:lpstr>
      <vt:lpstr>UAH_LT_6.0</vt:lpstr>
      <vt:lpstr>4 Station Baseline</vt:lpstr>
      <vt:lpstr>13 Observatoires </vt:lpstr>
      <vt:lpstr>Relation empirique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qsd</dc:creator>
  <cp:lastModifiedBy>qsd</cp:lastModifiedBy>
  <cp:revision>8</cp:revision>
  <dcterms:created xsi:type="dcterms:W3CDTF">2022-05-27T11:44:04Z</dcterms:created>
  <dcterms:modified xsi:type="dcterms:W3CDTF">2022-12-06T07:24:06Z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AppVersion" pid="2">
    <vt:lpwstr>14.0300</vt:lpwstr>
  </property>
  <property fmtid="{D5CDD505-2E9C-101B-9397-08002B2CF9AE}" name="DocSecurity" pid="3">
    <vt:i4>0</vt:i4>
  </property>
  <property fmtid="{D5CDD505-2E9C-101B-9397-08002B2CF9AE}" name="HyperlinksChanged" pid="4">
    <vt:bool>false</vt:bool>
  </property>
  <property fmtid="{D5CDD505-2E9C-101B-9397-08002B2CF9AE}" name="LinksUpToDate" pid="5">
    <vt:bool>false</vt:bool>
  </property>
  <property fmtid="{D5CDD505-2E9C-101B-9397-08002B2CF9AE}" name="NXPowerLiteLastOptimized" pid="6">
    <vt:lpwstr>368127</vt:lpwstr>
  </property>
  <property fmtid="{D5CDD505-2E9C-101B-9397-08002B2CF9AE}" name="NXPowerLiteSettings" pid="7">
    <vt:lpwstr>C7000400038000</vt:lpwstr>
  </property>
  <property fmtid="{D5CDD505-2E9C-101B-9397-08002B2CF9AE}" name="NXPowerLiteVersion" pid="8">
    <vt:lpwstr>S9.2.0</vt:lpwstr>
  </property>
  <property fmtid="{D5CDD505-2E9C-101B-9397-08002B2CF9AE}" name="ScaleCrop" pid="9">
    <vt:bool>false</vt:bool>
  </property>
  <property fmtid="{D5CDD505-2E9C-101B-9397-08002B2CF9AE}" name="ShareDoc" pid="10">
    <vt:bool>false</vt:bool>
  </property>
</Properties>
</file>